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hidePivotFieldList="1" defaultThemeVersion="124226"/>
  <mc:AlternateContent xmlns:mc="http://schemas.openxmlformats.org/markup-compatibility/2006">
    <mc:Choice Requires="x15">
      <x15ac:absPath xmlns:x15ac="http://schemas.microsoft.com/office/spreadsheetml/2010/11/ac" url="C:\Users\wbc001\Documents\Fall 2021\"/>
    </mc:Choice>
  </mc:AlternateContent>
  <xr:revisionPtr revIDLastSave="0" documentId="8_{93DDF2FE-BAC0-4916-BBEA-0810BC8A51AA}" xr6:coauthVersionLast="36" xr6:coauthVersionMax="36" xr10:uidLastSave="{00000000-0000-0000-0000-000000000000}"/>
  <bookViews>
    <workbookView xWindow="0" yWindow="0" windowWidth="25920" windowHeight="954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K1" sheetId="13" r:id="rId11"/>
    <sheet name="CDS+K2,3" sheetId="14" r:id="rId12"/>
    <sheet name="CDS+K4" sheetId="15" r:id="rId13"/>
    <sheet name="CDS Definitions" sheetId="11" r:id="rId14"/>
  </sheets>
  <definedNames>
    <definedName name="_Hlk22631867" localSheetId="13">'CDS Definitions'!$A$96</definedName>
    <definedName name="Query_from_Warehouse" localSheetId="11" hidden="1">'CDS+K2,3'!$A$1:$C$67</definedName>
  </definedNames>
  <calcPr calcId="191029"/>
  <pivotCaches>
    <pivotCache cacheId="58" r:id="rId15"/>
  </pivotCaches>
</workbook>
</file>

<file path=xl/calcChain.xml><?xml version="1.0" encoding="utf-8"?>
<calcChain xmlns="http://schemas.openxmlformats.org/spreadsheetml/2006/main">
  <c r="F67" i="8" l="1"/>
  <c r="E67" i="8"/>
  <c r="D67" i="8"/>
  <c r="K22" i="9" l="1"/>
  <c r="K23" i="9"/>
  <c r="K24" i="9"/>
  <c r="K25" i="9"/>
  <c r="K21" i="9"/>
  <c r="C71" i="2" l="1"/>
  <c r="C215" i="3" l="1"/>
  <c r="D215" i="3"/>
  <c r="C224" i="3"/>
  <c r="E22" i="3" l="1"/>
  <c r="E21" i="3"/>
  <c r="E20" i="3"/>
  <c r="E89" i="2" l="1"/>
  <c r="C19" i="2" l="1"/>
  <c r="D19" i="2"/>
  <c r="E19" i="2"/>
  <c r="F19" i="2"/>
  <c r="C23" i="2" l="1"/>
  <c r="D255" i="3"/>
  <c r="F64" i="2" l="1"/>
  <c r="F65" i="2"/>
  <c r="F67" i="2"/>
  <c r="F68" i="2"/>
  <c r="F69" i="2"/>
  <c r="F76"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E83" i="2"/>
  <c r="C83" i="2"/>
  <c r="F71" i="2" l="1"/>
  <c r="F83" i="2"/>
  <c r="C22" i="2"/>
  <c r="C24"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8A2763-961B-4C75-A189-660535A2C3BE}" name="Q K 1" type="1" refreshedVersion="6" deleted="1" saveData="1">
    <dbPr connection="" command=""/>
  </connection>
  <connection id="2" xr16:uid="{E4C1526E-5F3F-440C-B766-F5B71778426F}" name="Q K 2,3" type="1" refreshedVersion="6" deleted="1" background="1" saveData="1">
    <dbPr connection="" command=""/>
  </connection>
</connections>
</file>

<file path=xl/sharedStrings.xml><?xml version="1.0" encoding="utf-8"?>
<sst xmlns="http://schemas.openxmlformats.org/spreadsheetml/2006/main" count="1859" uniqueCount="1422">
  <si>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</si>
  <si>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</si>
  <si>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</si>
  <si>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</si>
  <si>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</si>
  <si>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</si>
  <si>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</si>
  <si>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</si>
  <si>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</si>
  <si>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</si>
  <si>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</si>
  <si>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</si>
  <si>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</si>
  <si>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</si>
  <si>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</si>
  <si>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</si>
  <si>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</si>
  <si>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</si>
  <si>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</si>
  <si>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</si>
  <si>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</si>
  <si>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</si>
  <si>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</si>
  <si>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</si>
  <si>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</si>
  <si>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</si>
  <si>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</si>
  <si>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</si>
  <si>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</si>
  <si>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</si>
  <si>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</si>
  <si>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</si>
  <si>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</si>
  <si>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</si>
  <si>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</si>
  <si>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</si>
  <si>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</si>
  <si>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</si>
  <si>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</si>
  <si>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</si>
  <si>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</si>
  <si>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</si>
  <si>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</si>
  <si>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</si>
  <si>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</si>
  <si>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</si>
  <si>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</si>
  <si>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</si>
  <si>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</si>
  <si>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</si>
  <si>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</si>
  <si>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</si>
  <si>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</si>
  <si>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</si>
  <si>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</si>
  <si>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</si>
  <si>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</si>
  <si>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</si>
  <si>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</si>
  <si>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</si>
  <si>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</si>
  <si>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</si>
  <si>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</si>
  <si>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</si>
  <si>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</si>
  <si>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</si>
  <si>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</si>
  <si>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</si>
  <si>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</si>
  <si>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</si>
  <si>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</si>
  <si>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</si>
  <si>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</si>
  <si>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</si>
  <si>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</si>
  <si>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</si>
  <si>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</si>
  <si>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</si>
  <si>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</si>
  <si>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</si>
  <si>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</si>
  <si>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</si>
  <si>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</si>
  <si>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</si>
  <si>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</si>
  <si>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</si>
  <si>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</si>
  <si>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</si>
  <si>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</si>
  <si>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</si>
  <si>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</si>
  <si>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</si>
  <si>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</si>
  <si>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</si>
  <si>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</si>
  <si>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</si>
  <si>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</si>
  <si>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</si>
  <si>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</si>
  <si>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</si>
  <si>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</si>
  <si>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</si>
  <si>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</si>
  <si>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</si>
  <si>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</si>
  <si>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</si>
  <si>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</si>
  <si>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</si>
  <si>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</si>
  <si>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</si>
  <si>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</si>
  <si>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</si>
  <si>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</si>
  <si>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</si>
  <si>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</si>
  <si>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</si>
  <si>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</si>
  <si>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</si>
  <si>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</si>
  <si>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</si>
  <si>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</si>
  <si>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</si>
  <si>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</si>
  <si>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</si>
  <si>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</si>
  <si>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</si>
  <si>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</si>
  <si>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</si>
  <si>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</si>
  <si>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</si>
  <si>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</si>
  <si>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</si>
  <si>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</si>
  <si>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</si>
  <si>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</si>
  <si>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</si>
  <si>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</si>
  <si>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</si>
  <si>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</si>
  <si>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</si>
  <si>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</si>
  <si>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</si>
  <si>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</si>
  <si>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</si>
  <si>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</si>
  <si>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</si>
  <si>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</si>
  <si>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</si>
  <si>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</si>
  <si>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</si>
  <si>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</si>
  <si>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</si>
  <si>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</si>
  <si>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</si>
  <si>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</si>
  <si>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</si>
  <si>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</si>
  <si>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</si>
  <si>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</si>
  <si>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</si>
  <si>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</si>
  <si>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</si>
  <si>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</si>
  <si>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</si>
  <si>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</si>
  <si>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</si>
  <si>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</si>
  <si>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</si>
  <si>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</si>
  <si>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</si>
  <si>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</si>
  <si>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</si>
  <si>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</si>
  <si>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</si>
  <si>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</si>
  <si>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</si>
  <si>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</si>
  <si>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</si>
  <si>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</si>
  <si>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</si>
  <si>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</si>
  <si>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</si>
  <si>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</si>
  <si>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</si>
  <si>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</si>
  <si>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</si>
  <si>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</si>
  <si>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</si>
  <si>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</si>
  <si>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</si>
  <si>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</si>
  <si>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</si>
  <si>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</si>
  <si>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</si>
  <si>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</si>
  <si>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</si>
  <si>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</si>
  <si>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</si>
  <si>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</si>
  <si>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</si>
  <si>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</si>
  <si>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</si>
  <si>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</si>
  <si>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</si>
  <si>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</si>
  <si>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</si>
  <si>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</si>
  <si>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</si>
  <si>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</si>
  <si>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</si>
  <si>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</si>
  <si>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</si>
  <si>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</si>
  <si>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</si>
  <si>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</si>
  <si>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</si>
  <si>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</si>
  <si>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</si>
  <si>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</si>
  <si>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</si>
  <si>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</si>
  <si>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</si>
  <si>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</si>
  <si>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</si>
  <si>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</si>
  <si>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</si>
  <si>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</si>
  <si>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</si>
  <si>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</si>
  <si>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</si>
  <si>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</si>
  <si>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</si>
  <si>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</si>
  <si>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</si>
  <si>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</si>
  <si>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</si>
  <si>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</si>
  <si>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</si>
  <si>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</si>
  <si>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</si>
  <si>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</si>
  <si>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</si>
  <si>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</si>
  <si>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</si>
  <si>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</si>
  <si>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</si>
  <si>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</si>
  <si>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</si>
  <si>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</si>
  <si>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</si>
  <si>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</si>
  <si>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</si>
  <si>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</si>
  <si>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</si>
  <si>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</si>
  <si>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</si>
  <si>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</si>
  <si>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</si>
  <si>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</si>
  <si>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</si>
  <si>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</si>
  <si>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</si>
  <si>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</si>
  <si>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</si>
  <si>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</si>
  <si>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</si>
  <si>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</si>
  <si>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</si>
  <si>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</si>
  <si>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</si>
  <si>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</si>
  <si>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</si>
  <si>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</si>
  <si>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</si>
  <si>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</si>
  <si>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</si>
  <si>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</si>
  <si>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</si>
  <si>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</si>
  <si>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</si>
  <si>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</si>
  <si>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</si>
  <si>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</si>
  <si>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</si>
  <si>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</si>
  <si>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</si>
  <si>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</si>
  <si>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</si>
  <si>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</si>
  <si>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</si>
  <si>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</si>
  <si>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</si>
  <si>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</si>
  <si>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</si>
  <si>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</si>
  <si>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</si>
  <si>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</si>
  <si>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</si>
  <si>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</si>
  <si>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</si>
  <si>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</si>
  <si>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</si>
  <si>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</si>
  <si>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</si>
  <si>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</si>
  <si>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</si>
  <si>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</si>
  <si>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</si>
  <si>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</si>
  <si>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</si>
  <si>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</si>
  <si>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</si>
  <si>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</si>
  <si>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</si>
  <si>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</si>
  <si>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</si>
  <si>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</si>
  <si>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</si>
  <si>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</si>
  <si>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</si>
  <si>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</si>
  <si>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</si>
  <si>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</si>
  <si>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</si>
  <si>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</si>
  <si>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</si>
  <si>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</si>
  <si>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</si>
  <si>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</si>
  <si>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</si>
  <si>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</si>
  <si>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</si>
  <si>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</si>
  <si>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</si>
  <si>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</si>
  <si>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</si>
  <si>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</si>
  <si>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</si>
  <si>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</si>
  <si>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</si>
  <si>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</si>
  <si>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</si>
  <si>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</si>
  <si>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</si>
  <si>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</si>
  <si>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</si>
  <si>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</si>
  <si>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</si>
  <si>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</si>
  <si>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</si>
  <si>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</si>
  <si>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</si>
  <si>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</si>
  <si>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</si>
  <si>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</si>
  <si>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</si>
  <si>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</si>
  <si>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</si>
  <si>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</si>
  <si>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</si>
  <si>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</si>
  <si>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</si>
  <si>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</si>
  <si>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</si>
  <si>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</si>
  <si>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</si>
  <si>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</si>
  <si>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</si>
  <si>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</si>
  <si>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</si>
  <si>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</si>
  <si>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</si>
  <si>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</si>
  <si>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</si>
  <si>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</si>
  <si>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</si>
  <si>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</si>
  <si>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</si>
  <si>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</si>
  <si>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</si>
  <si>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</si>
  <si>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</si>
  <si>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</si>
  <si>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</si>
  <si>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</si>
  <si>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</si>
  <si>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</si>
  <si>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</si>
  <si>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</si>
  <si>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</si>
  <si>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</si>
  <si>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</si>
  <si>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</si>
  <si>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</si>
  <si>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</si>
  <si>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</si>
  <si>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</si>
  <si>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</si>
  <si>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</si>
  <si>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</si>
  <si>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</si>
  <si>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</si>
  <si>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</si>
  <si>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</si>
  <si>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</si>
  <si>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</si>
  <si>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</si>
  <si>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</si>
  <si>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</si>
  <si>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</si>
  <si>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</si>
  <si>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</si>
  <si>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</si>
  <si>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</si>
  <si>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</si>
  <si>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</si>
  <si>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</si>
  <si>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</si>
  <si>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</si>
  <si>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</si>
  <si>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</si>
  <si>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</si>
  <si>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</si>
  <si>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</si>
  <si>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</si>
  <si>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</si>
  <si>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</si>
  <si>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</si>
  <si>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</si>
  <si>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</si>
  <si>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</si>
  <si>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</si>
  <si>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</si>
  <si>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</si>
  <si>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</si>
  <si>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</si>
  <si>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</si>
  <si>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</si>
  <si>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</si>
  <si>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</si>
  <si>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</si>
  <si>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</si>
  <si>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</si>
  <si>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</si>
  <si>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</si>
  <si>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</si>
  <si>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</si>
  <si>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</si>
  <si>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</si>
  <si>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</si>
  <si>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</si>
  <si>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</si>
  <si>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</si>
  <si>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</si>
  <si>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</si>
  <si>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</si>
  <si>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</si>
  <si>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</si>
  <si>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</si>
  <si>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</si>
  <si>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</si>
  <si>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</si>
  <si>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</si>
  <si>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</si>
  <si>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</si>
  <si>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</si>
  <si>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</si>
  <si>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</si>
  <si>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</si>
  <si>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</si>
  <si>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</si>
  <si>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</si>
  <si>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</si>
  <si>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</si>
  <si>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</si>
  <si>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</si>
  <si>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</si>
  <si>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</si>
  <si>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</si>
  <si>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</si>
  <si>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</si>
  <si>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</si>
  <si>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</si>
  <si>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</si>
  <si>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</si>
  <si>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</si>
  <si>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</si>
  <si>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</si>
  <si>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</si>
  <si>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</si>
  <si>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</si>
  <si>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</si>
  <si>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</si>
  <si>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</si>
  <si>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</si>
  <si>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</si>
  <si>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</si>
  <si>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</si>
  <si>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</si>
  <si>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</si>
  <si>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</si>
  <si>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</si>
  <si>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</si>
  <si>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</si>
  <si>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</si>
  <si>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</si>
  <si>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</si>
  <si>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</si>
  <si>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</si>
  <si>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</si>
  <si>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</si>
  <si>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</si>
  <si>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</si>
  <si>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</si>
  <si>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</si>
  <si>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</si>
  <si>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</si>
  <si>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</si>
  <si>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</si>
  <si>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</si>
  <si>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</si>
  <si>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</si>
  <si>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</si>
  <si>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</si>
  <si>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</si>
  <si>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</si>
  <si>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</si>
  <si>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</si>
  <si>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</si>
  <si>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</si>
  <si>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</si>
  <si>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</si>
  <si>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</si>
  <si>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</si>
  <si>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</si>
  <si>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</si>
  <si>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</si>
  <si>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</si>
  <si>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</si>
  <si>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</si>
  <si>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</si>
  <si>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</si>
  <si>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</si>
  <si>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</si>
  <si>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</si>
  <si>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</si>
  <si>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</si>
  <si>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</si>
  <si>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</si>
  <si>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</si>
  <si>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</si>
  <si>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</si>
  <si>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</si>
  <si>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</si>
  <si>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</si>
  <si>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</si>
  <si>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</si>
  <si>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</si>
  <si>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</si>
  <si>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</si>
  <si>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</si>
  <si>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</si>
  <si>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</si>
  <si>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</si>
  <si>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</si>
  <si>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</si>
  <si>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</si>
  <si>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</si>
  <si>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</si>
  <si>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</si>
  <si>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</si>
  <si>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</si>
  <si>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</si>
  <si>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</si>
  <si>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</si>
  <si>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</si>
  <si>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</si>
  <si>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</si>
  <si>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</si>
  <si>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</si>
  <si>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</si>
  <si>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</si>
  <si>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</si>
  <si>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</si>
  <si>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</si>
  <si>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</si>
  <si>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</si>
  <si>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</si>
  <si>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</si>
  <si>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</si>
  <si>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</si>
  <si>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</si>
  <si>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</si>
  <si>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</si>
  <si>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</si>
  <si>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</si>
  <si>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</si>
  <si>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</si>
  <si>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</si>
  <si>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</si>
  <si>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</si>
  <si>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</si>
  <si>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</si>
  <si>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</si>
  <si>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</si>
  <si>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</si>
  <si>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</si>
  <si>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</si>
  <si>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</si>
  <si>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</si>
  <si>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</si>
  <si>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</si>
  <si>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</si>
  <si>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</si>
  <si>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</si>
  <si>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</si>
  <si>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</si>
  <si>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</si>
  <si>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</si>
  <si>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</si>
  <si>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</si>
  <si>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</si>
  <si>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</si>
  <si>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</si>
  <si>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</si>
  <si>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</si>
  <si>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</si>
  <si>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</si>
  <si>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</si>
  <si>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</si>
  <si>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</si>
  <si>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</si>
  <si>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</si>
  <si>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</si>
  <si>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</si>
  <si>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</si>
  <si>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</si>
  <si>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</si>
  <si>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</si>
  <si>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</si>
  <si>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</si>
  <si>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</si>
  <si>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</si>
  <si>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</si>
  <si>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</si>
  <si>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</si>
  <si>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</si>
  <si>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</si>
  <si>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</si>
  <si>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</si>
  <si>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</si>
  <si>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</si>
  <si>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</si>
  <si>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</si>
  <si>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</si>
  <si>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</si>
  <si>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</si>
  <si>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</si>
  <si>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</si>
  <si>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</si>
  <si>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</si>
  <si>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</si>
  <si>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</si>
  <si>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</si>
  <si>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</si>
  <si>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</si>
  <si>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</si>
  <si>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</si>
  <si>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</si>
  <si>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</si>
  <si>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</si>
  <si>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</si>
  <si>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</si>
  <si>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</si>
  <si>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</si>
  <si>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</si>
  <si>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</si>
  <si>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</si>
  <si>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</si>
  <si>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</si>
  <si>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</si>
  <si>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</si>
  <si>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</si>
  <si>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</si>
  <si>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</si>
  <si>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</si>
  <si>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</si>
  <si>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</si>
  <si>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</si>
  <si>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</si>
  <si>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</si>
  <si>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</si>
  <si>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</si>
  <si>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</si>
  <si>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</si>
  <si>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</si>
  <si>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</si>
  <si>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</si>
  <si>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</si>
  <si>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</si>
  <si>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</si>
  <si>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</si>
  <si>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</si>
  <si>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</si>
  <si>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</si>
  <si>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</si>
  <si>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</si>
  <si>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</si>
  <si>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</si>
  <si>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</si>
  <si>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</si>
  <si>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</si>
  <si>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</si>
  <si>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</si>
  <si>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</si>
  <si>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</si>
  <si>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</si>
  <si>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</si>
  <si>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</si>
  <si>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</si>
  <si>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</si>
  <si>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</si>
  <si>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</si>
  <si>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</si>
  <si>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</si>
  <si>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</si>
  <si>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</si>
  <si>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</si>
  <si>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</si>
  <si>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</si>
  <si>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</si>
  <si>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</si>
  <si>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</si>
  <si>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</si>
  <si>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</si>
  <si>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</si>
  <si>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</si>
  <si>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</si>
  <si>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</si>
  <si>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</si>
  <si>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</si>
  <si>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</si>
  <si>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</si>
  <si>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</si>
  <si>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</si>
  <si>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</si>
  <si>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</si>
  <si>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</si>
  <si>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</si>
  <si>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</si>
  <si>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</si>
  <si>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</si>
  <si>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</si>
  <si>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</si>
  <si>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</si>
  <si>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</si>
  <si>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</si>
  <si>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</si>
  <si>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</si>
  <si>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</si>
  <si>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</si>
  <si>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</si>
  <si>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</si>
  <si>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</si>
  <si>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</si>
  <si>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</si>
  <si>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</si>
  <si>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</si>
  <si>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</si>
  <si>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</si>
  <si>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</si>
  <si>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</si>
  <si>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</si>
  <si>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</si>
  <si>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</si>
  <si>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</si>
  <si>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</si>
  <si>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</si>
  <si>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</si>
  <si>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</si>
  <si>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</si>
  <si>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</si>
  <si>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</si>
  <si>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</si>
  <si>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</si>
  <si>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</si>
  <si>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</si>
  <si>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</si>
  <si>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</si>
  <si>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</si>
  <si>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</si>
  <si>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</si>
  <si>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</si>
  <si>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</si>
  <si>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</si>
  <si>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</si>
  <si>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</si>
  <si>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</si>
  <si>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</si>
  <si>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</si>
  <si>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</si>
  <si>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</si>
  <si>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</si>
  <si>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</si>
  <si>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</si>
  <si>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</si>
  <si>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</si>
  <si>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</si>
  <si>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</si>
  <si>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</si>
  <si>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</si>
  <si>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</si>
  <si>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</si>
  <si>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</si>
  <si>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</si>
  <si>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</si>
  <si>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</si>
  <si>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</si>
  <si>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</si>
  <si>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</si>
  <si>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</si>
  <si>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</si>
  <si>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</si>
  <si>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</si>
  <si>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</si>
  <si>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</si>
  <si>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</si>
  <si>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</si>
  <si>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</si>
  <si>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</si>
  <si>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</si>
  <si>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</si>
  <si>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</si>
  <si>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</si>
  <si>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</si>
  <si>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</si>
  <si>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</si>
  <si>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</si>
  <si>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</si>
  <si>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</si>
  <si>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</si>
  <si>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</si>
  <si>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</si>
  <si>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</si>
  <si>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</si>
  <si>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</si>
  <si>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</si>
  <si>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</si>
  <si>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</si>
  <si>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</si>
  <si>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</si>
  <si>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</si>
  <si>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</si>
  <si>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</si>
  <si>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</si>
  <si>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</si>
  <si>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</si>
  <si>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</si>
  <si>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</si>
  <si>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</si>
  <si>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</si>
  <si>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</si>
  <si>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</si>
  <si>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</si>
  <si>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</si>
  <si>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</si>
  <si>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</si>
  <si>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</si>
  <si>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</si>
  <si>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</si>
  <si>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</si>
  <si>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</si>
  <si>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</si>
  <si>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</si>
  <si>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</si>
  <si>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</si>
  <si>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</si>
  <si>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</si>
  <si>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</si>
  <si>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</si>
  <si>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</si>
  <si>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</si>
  <si>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</si>
  <si>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</si>
  <si>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</si>
  <si>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</si>
  <si>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</si>
  <si>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</si>
  <si>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</si>
  <si>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</si>
  <si>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</si>
  <si>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</si>
  <si>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</si>
  <si>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</si>
  <si>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</si>
  <si>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</si>
  <si>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</si>
  <si>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</si>
  <si>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</si>
  <si>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</si>
  <si>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</si>
  <si>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</si>
  <si>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</si>
  <si>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</si>
  <si>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</si>
  <si>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</si>
  <si>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</si>
  <si>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</si>
  <si>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</si>
  <si>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</si>
  <si>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</si>
  <si>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</si>
  <si>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</si>
  <si>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</si>
  <si>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</si>
  <si>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</si>
  <si>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</si>
  <si>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</si>
  <si>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</si>
  <si>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</si>
  <si>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</si>
  <si>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</si>
  <si>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</si>
  <si>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</si>
  <si>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</si>
  <si>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</si>
  <si>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</si>
  <si>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</si>
  <si>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</si>
  <si>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</si>
  <si>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</si>
  <si>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</si>
  <si>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</si>
  <si>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</si>
  <si>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</si>
  <si>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</si>
  <si>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</si>
  <si>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</si>
  <si>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</si>
  <si>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</si>
  <si>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</si>
  <si>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</si>
  <si>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</si>
  <si>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</si>
  <si>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</si>
  <si>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</si>
  <si>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</si>
  <si>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</si>
  <si>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</si>
  <si>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</si>
  <si>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</si>
  <si>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</si>
  <si>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</si>
  <si>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</si>
  <si>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</si>
  <si>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</si>
  <si>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</si>
  <si>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</si>
  <si>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</si>
  <si>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</si>
  <si>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</si>
  <si>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</si>
  <si>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</si>
  <si>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</si>
  <si>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</si>
  <si>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</si>
  <si>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</si>
  <si>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</si>
  <si>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</si>
  <si>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</si>
  <si>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</si>
  <si>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</si>
  <si>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</si>
  <si>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</si>
  <si>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</si>
  <si>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</si>
  <si>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</si>
  <si>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</si>
  <si>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</si>
  <si>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</si>
  <si>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</si>
  <si>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</si>
  <si>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</si>
  <si>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</si>
  <si>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</si>
  <si>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</si>
  <si>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</si>
  <si>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</si>
  <si>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</si>
  <si>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</si>
  <si>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</si>
  <si>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</si>
  <si>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</si>
  <si>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</si>
  <si>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</si>
  <si>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</si>
  <si>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</si>
  <si>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</si>
  <si>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</si>
  <si>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</si>
  <si>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</si>
  <si>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</si>
  <si>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</si>
  <si>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</si>
  <si>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</si>
  <si>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</si>
  <si>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</si>
  <si>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</si>
  <si>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</si>
  <si>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</si>
  <si>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</si>
  <si>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</si>
  <si>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</si>
  <si>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</si>
  <si>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</si>
  <si>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</si>
  <si>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</si>
  <si>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</si>
  <si>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</si>
  <si>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</si>
  <si>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</si>
  <si>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</si>
  <si>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</si>
  <si>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</si>
  <si>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</si>
  <si>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</si>
  <si>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</si>
  <si>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</si>
  <si>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</si>
  <si>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</si>
  <si>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</si>
  <si>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</si>
  <si>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</si>
  <si>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</si>
  <si>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</si>
  <si>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</si>
  <si>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</si>
  <si>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</si>
  <si>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</si>
  <si>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</si>
  <si>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</si>
  <si>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</si>
  <si>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</si>
  <si>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</si>
  <si>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</si>
  <si>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</si>
  <si>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</si>
  <si>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</si>
  <si>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</si>
  <si>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</si>
  <si>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</si>
  <si>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</si>
  <si>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</si>
  <si>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</si>
  <si>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</si>
  <si>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</si>
  <si>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</si>
  <si>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</si>
  <si>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</si>
  <si>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</si>
  <si>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</si>
  <si>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</si>
  <si>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</si>
  <si>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</si>
  <si>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</si>
  <si>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</si>
  <si>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</si>
  <si>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</si>
  <si>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</si>
  <si>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</si>
  <si>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</si>
  <si>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</si>
  <si>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</si>
  <si>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</si>
  <si>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</si>
  <si>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</si>
  <si>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</si>
  <si>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</si>
  <si>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</si>
  <si>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</si>
  <si>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</si>
  <si>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</si>
  <si>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</si>
  <si>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</si>
  <si>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</si>
  <si>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</si>
  <si>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</si>
  <si>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</si>
  <si>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</si>
  <si>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</si>
  <si>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</si>
  <si>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</si>
  <si>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</si>
  <si>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</si>
  <si>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</si>
  <si>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</si>
  <si>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</si>
  <si>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</si>
  <si>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</si>
  <si>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</si>
  <si>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</si>
  <si>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</si>
  <si>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</si>
  <si>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</si>
  <si>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</si>
  <si>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</si>
  <si>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</si>
  <si>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</si>
  <si>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</si>
  <si>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</si>
  <si>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</si>
  <si>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</si>
  <si>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</si>
  <si>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</si>
  <si>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</si>
  <si>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</si>
  <si>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</si>
  <si>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</si>
  <si>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</si>
  <si>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</si>
  <si>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</si>
  <si>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</si>
  <si>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</si>
  <si>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</si>
  <si>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</si>
  <si>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</si>
  <si>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</si>
  <si>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</si>
  <si>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</si>
  <si>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</si>
  <si>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</si>
  <si>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</si>
  <si>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</si>
  <si>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</si>
  <si>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</si>
  <si>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</si>
  <si>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</si>
  <si>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</si>
  <si>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</si>
  <si>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</si>
  <si>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</si>
  <si>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</si>
  <si>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</si>
  <si>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</si>
  <si>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</si>
  <si>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</si>
  <si>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William B Clark</t>
  </si>
  <si>
    <t>Director of Insitutional Research and Evaluation</t>
  </si>
  <si>
    <t>Academic Affairs</t>
  </si>
  <si>
    <t>215 5th Street</t>
  </si>
  <si>
    <t>Marietta, OH  45750</t>
  </si>
  <si>
    <t>740-376-4601</t>
  </si>
  <si>
    <t>wbc001@marietta.edu</t>
  </si>
  <si>
    <t>Marietta College</t>
  </si>
  <si>
    <t>1-800-331-7896</t>
  </si>
  <si>
    <t>https://www.marietta.edu</t>
  </si>
  <si>
    <t>740-376-4600</t>
  </si>
  <si>
    <t>800-331-7896</t>
  </si>
  <si>
    <t>admit@marietta.edu</t>
  </si>
  <si>
    <t>https://www.marietta.edu/apply</t>
  </si>
  <si>
    <t>x</t>
  </si>
  <si>
    <t>August</t>
  </si>
  <si>
    <t>Mid-September</t>
  </si>
  <si>
    <t>12 credits</t>
  </si>
  <si>
    <t>Credits</t>
  </si>
  <si>
    <t>https://www.marietta.edu/veterans-yellowribbon-program</t>
  </si>
  <si>
    <t>https://www.shoppingsheet.com/Shopping/Landing/marietta</t>
  </si>
  <si>
    <t/>
  </si>
  <si>
    <t>Major</t>
  </si>
  <si>
    <t>Percent of Undergraduate Majors</t>
  </si>
  <si>
    <t>UG</t>
  </si>
  <si>
    <t>Petroleum Engineering</t>
  </si>
  <si>
    <t>BA</t>
  </si>
  <si>
    <t>Marketing</t>
  </si>
  <si>
    <t>BSP</t>
  </si>
  <si>
    <t>Finance</t>
  </si>
  <si>
    <t>BS</t>
  </si>
  <si>
    <t>Health Science</t>
  </si>
  <si>
    <t>Athletic Training</t>
  </si>
  <si>
    <t>Public Accounting</t>
  </si>
  <si>
    <t>GR</t>
  </si>
  <si>
    <t>Educational Studies</t>
  </si>
  <si>
    <t>MSPA</t>
  </si>
  <si>
    <t>Geology</t>
  </si>
  <si>
    <t>MAP</t>
  </si>
  <si>
    <t>Land &amp; Energy Mngt</t>
  </si>
  <si>
    <t>Grand Total</t>
  </si>
  <si>
    <t>Biochemistry</t>
  </si>
  <si>
    <t>Intervention Specialist K-12</t>
  </si>
  <si>
    <t>Political Science</t>
  </si>
  <si>
    <t>Accounting</t>
  </si>
  <si>
    <t>Management</t>
  </si>
  <si>
    <t>Graphic Design</t>
  </si>
  <si>
    <t>Physics</t>
  </si>
  <si>
    <t>Environ. Science</t>
  </si>
  <si>
    <t>Biology</t>
  </si>
  <si>
    <t>Strategic Comm: Org. Comm/Pr</t>
  </si>
  <si>
    <t>Sport Management</t>
  </si>
  <si>
    <t>General Studies</t>
  </si>
  <si>
    <t>Strategic Comm: Ad/Pr</t>
  </si>
  <si>
    <t>Economics</t>
  </si>
  <si>
    <t>Theatre</t>
  </si>
  <si>
    <t>English W/ Creative Writing</t>
  </si>
  <si>
    <t>Chemistry</t>
  </si>
  <si>
    <t>Studio Art</t>
  </si>
  <si>
    <t>Middle Childhood Ed</t>
  </si>
  <si>
    <t>Vocal Performance</t>
  </si>
  <si>
    <t>Actuarial Science</t>
  </si>
  <si>
    <t>Special Educ/ Elementary Dual</t>
  </si>
  <si>
    <t>Communication Studies</t>
  </si>
  <si>
    <t>Information Systems</t>
  </si>
  <si>
    <t>Applied Physics</t>
  </si>
  <si>
    <t>International Business</t>
  </si>
  <si>
    <t>International Leadership</t>
  </si>
  <si>
    <t>Sports Medicine</t>
  </si>
  <si>
    <t>Row Labels</t>
  </si>
  <si>
    <t>Level</t>
  </si>
  <si>
    <t>MA</t>
  </si>
  <si>
    <t>Count of ACAD_PERSON_ID</t>
  </si>
  <si>
    <t>VPERF</t>
  </si>
  <si>
    <t>50.0999</t>
  </si>
  <si>
    <t>THPER</t>
  </si>
  <si>
    <t>50.0506</t>
  </si>
  <si>
    <t>Theatre: Peformance Track</t>
  </si>
  <si>
    <t>THEA</t>
  </si>
  <si>
    <t>50.0501</t>
  </si>
  <si>
    <t>THDIR</t>
  </si>
  <si>
    <t>50.0507</t>
  </si>
  <si>
    <t>Theatre: Directing Track</t>
  </si>
  <si>
    <t>THDES</t>
  </si>
  <si>
    <t>50.0502</t>
  </si>
  <si>
    <t>Theatre: Design &amp; Tech Track</t>
  </si>
  <si>
    <t>SPTM</t>
  </si>
  <si>
    <t>31.0505</t>
  </si>
  <si>
    <t>SPAN</t>
  </si>
  <si>
    <t>16.0905</t>
  </si>
  <si>
    <t>Spanish</t>
  </si>
  <si>
    <t>SMGT</t>
  </si>
  <si>
    <t>31.0504</t>
  </si>
  <si>
    <t>SEED</t>
  </si>
  <si>
    <t>13.1017</t>
  </si>
  <si>
    <t>SCOC</t>
  </si>
  <si>
    <t>09.0909</t>
  </si>
  <si>
    <t>SCMGT</t>
  </si>
  <si>
    <t>52.0203</t>
  </si>
  <si>
    <t>Supply Chain Management</t>
  </si>
  <si>
    <t>SCAD</t>
  </si>
  <si>
    <t>PSYC</t>
  </si>
  <si>
    <t>42.0101</t>
  </si>
  <si>
    <t>POLS</t>
  </si>
  <si>
    <t>45.1001</t>
  </si>
  <si>
    <t>PLSCI</t>
  </si>
  <si>
    <t>40.0203</t>
  </si>
  <si>
    <t>Planetary Science</t>
  </si>
  <si>
    <t>PHYS</t>
  </si>
  <si>
    <t>40.0801</t>
  </si>
  <si>
    <t>PETR</t>
  </si>
  <si>
    <t>14.2501</t>
  </si>
  <si>
    <t>PACC</t>
  </si>
  <si>
    <t>52.0301</t>
  </si>
  <si>
    <t>NEURO</t>
  </si>
  <si>
    <t>26.1501</t>
  </si>
  <si>
    <t>Neuroscience</t>
  </si>
  <si>
    <t>MUTH</t>
  </si>
  <si>
    <t>51.2305</t>
  </si>
  <si>
    <t>Music Therapy</t>
  </si>
  <si>
    <t>MUSC</t>
  </si>
  <si>
    <t>Music</t>
  </si>
  <si>
    <t>MUED</t>
  </si>
  <si>
    <t>13.1312</t>
  </si>
  <si>
    <t>Music Education</t>
  </si>
  <si>
    <t>MTHEA</t>
  </si>
  <si>
    <t>50.0509</t>
  </si>
  <si>
    <t>Musical Theatre</t>
  </si>
  <si>
    <t>MNGT</t>
  </si>
  <si>
    <t>52.0201</t>
  </si>
  <si>
    <t>MKTG</t>
  </si>
  <si>
    <t>52.1401</t>
  </si>
  <si>
    <t>MCSES</t>
  </si>
  <si>
    <t>13.1018</t>
  </si>
  <si>
    <t>Middle Chld Special Ed STEM</t>
  </si>
  <si>
    <t>MCSEH</t>
  </si>
  <si>
    <t>Middle Chld Special Ed LA/SS</t>
  </si>
  <si>
    <t>MATH</t>
  </si>
  <si>
    <t>27.0101</t>
  </si>
  <si>
    <t>LEMG</t>
  </si>
  <si>
    <t>03.0206</t>
  </si>
  <si>
    <t>JRNBR</t>
  </si>
  <si>
    <t>09.0499</t>
  </si>
  <si>
    <t>Journalism/Broadcasting</t>
  </si>
  <si>
    <t>INFY</t>
  </si>
  <si>
    <t>11.0101</t>
  </si>
  <si>
    <t>IBUS</t>
  </si>
  <si>
    <t>52.1101</t>
  </si>
  <si>
    <t>HSCI</t>
  </si>
  <si>
    <t>51.0001</t>
  </si>
  <si>
    <t>HIST</t>
  </si>
  <si>
    <t>54.0101</t>
  </si>
  <si>
    <t>GRAPH</t>
  </si>
  <si>
    <t>50.0402</t>
  </si>
  <si>
    <t>GLS</t>
  </si>
  <si>
    <t>30.2001</t>
  </si>
  <si>
    <t>Global Leadership Studies</t>
  </si>
  <si>
    <t>GEPET</t>
  </si>
  <si>
    <t>40.0601</t>
  </si>
  <si>
    <t>Geology: Petro Geology Conc.</t>
  </si>
  <si>
    <t>GEPAL</t>
  </si>
  <si>
    <t>Geology: Palentology Conc.</t>
  </si>
  <si>
    <t>GEOL</t>
  </si>
  <si>
    <t>40.0699</t>
  </si>
  <si>
    <t>GENS</t>
  </si>
  <si>
    <t>24.0102</t>
  </si>
  <si>
    <t>GEENV</t>
  </si>
  <si>
    <t>Geology: Envr &amp; Engr. Conc.</t>
  </si>
  <si>
    <t>FINN</t>
  </si>
  <si>
    <t>52.0801</t>
  </si>
  <si>
    <t>ENVS</t>
  </si>
  <si>
    <t>03.0103</t>
  </si>
  <si>
    <t xml:space="preserve">Environ. Studies   </t>
  </si>
  <si>
    <t>ENVR</t>
  </si>
  <si>
    <t>03.0104</t>
  </si>
  <si>
    <t>ENVEG</t>
  </si>
  <si>
    <t>14.1401</t>
  </si>
  <si>
    <t>Environmental Engineering</t>
  </si>
  <si>
    <t>ENTR</t>
  </si>
  <si>
    <t>52.0701</t>
  </si>
  <si>
    <t>Entrepreneurship</t>
  </si>
  <si>
    <t>ENGL</t>
  </si>
  <si>
    <t>23.0101</t>
  </si>
  <si>
    <t>ENGCW</t>
  </si>
  <si>
    <t>EDST</t>
  </si>
  <si>
    <t>13.0101</t>
  </si>
  <si>
    <t>EDMC</t>
  </si>
  <si>
    <t>13.1203</t>
  </si>
  <si>
    <t>ECON</t>
  </si>
  <si>
    <t>45.0601</t>
  </si>
  <si>
    <t>CSCI</t>
  </si>
  <si>
    <t>11.0701</t>
  </si>
  <si>
    <t>COMM</t>
  </si>
  <si>
    <t>09.0101</t>
  </si>
  <si>
    <t>CHEM</t>
  </si>
  <si>
    <t>40.0501</t>
  </si>
  <si>
    <t>BIOL</t>
  </si>
  <si>
    <t>26.0101</t>
  </si>
  <si>
    <t>BIOC</t>
  </si>
  <si>
    <t>26.0202</t>
  </si>
  <si>
    <t>ATHTR</t>
  </si>
  <si>
    <t>51.0913</t>
  </si>
  <si>
    <t>ASIA</t>
  </si>
  <si>
    <t>05.0103</t>
  </si>
  <si>
    <t>Asian Studies</t>
  </si>
  <si>
    <t>ASCI</t>
  </si>
  <si>
    <t>52.1304</t>
  </si>
  <si>
    <t>ARTS</t>
  </si>
  <si>
    <t>50.0799</t>
  </si>
  <si>
    <t>ART</t>
  </si>
  <si>
    <t>APPH</t>
  </si>
  <si>
    <t>ACCT</t>
  </si>
  <si>
    <t>AALA</t>
  </si>
  <si>
    <t>24.0199</t>
  </si>
  <si>
    <t>AA in Liberal Arts</t>
  </si>
  <si>
    <t>AABM</t>
  </si>
  <si>
    <t>AA Business Admin.</t>
  </si>
  <si>
    <t>ACPG_MAJORS</t>
  </si>
  <si>
    <t>MAJ_CIP</t>
  </si>
  <si>
    <t>MAJ_DESC</t>
  </si>
  <si>
    <t>K. ATHLETICS*</t>
  </si>
  <si>
    <t>Men's</t>
  </si>
  <si>
    <t>Women's</t>
  </si>
  <si>
    <t>Intercollegiat/ NCAA</t>
  </si>
  <si>
    <t>Intramural</t>
  </si>
  <si>
    <t>Club (intercollegiate)</t>
  </si>
  <si>
    <t>Intercollegiate/ NCAA</t>
  </si>
  <si>
    <t>Archery</t>
  </si>
  <si>
    <t>Badminton</t>
  </si>
  <si>
    <t>Baseball</t>
  </si>
  <si>
    <t>X</t>
  </si>
  <si>
    <t>Basketball</t>
  </si>
  <si>
    <t>Beach Volleyball</t>
  </si>
  <si>
    <t>Bowling</t>
  </si>
  <si>
    <t>Cheerleading</t>
  </si>
  <si>
    <t>Crew (Rowing) Heavyweight</t>
  </si>
  <si>
    <t>Crew (Rowing) Lightweight</t>
  </si>
  <si>
    <t>Cross-country</t>
  </si>
  <si>
    <t>Curling</t>
  </si>
  <si>
    <t>Equestrian</t>
  </si>
  <si>
    <t>Fencing</t>
  </si>
  <si>
    <t>Field Hockey</t>
  </si>
  <si>
    <t>Figure Skating</t>
  </si>
  <si>
    <t>Football</t>
  </si>
  <si>
    <t>Golf</t>
  </si>
  <si>
    <t>Gymnastics</t>
  </si>
  <si>
    <t>Ice Hockey</t>
  </si>
  <si>
    <t>Lacrosse</t>
  </si>
  <si>
    <t>Lightweight Football</t>
  </si>
  <si>
    <t>Martial Arts</t>
  </si>
  <si>
    <t>Racquetball</t>
  </si>
  <si>
    <t>Rifle</t>
  </si>
  <si>
    <t>Rodeo</t>
  </si>
  <si>
    <t>Rugby</t>
  </si>
  <si>
    <t>Sailing</t>
  </si>
  <si>
    <t>Skiing: Alpine</t>
  </si>
  <si>
    <t>Skiing: Nordic</t>
  </si>
  <si>
    <t>Soccer</t>
  </si>
  <si>
    <t>Softball</t>
  </si>
  <si>
    <t>Squash</t>
  </si>
  <si>
    <t>Swimming and Diving</t>
  </si>
  <si>
    <t>Synchronized Swimming</t>
  </si>
  <si>
    <t>Team Handball</t>
  </si>
  <si>
    <t>Tennis</t>
  </si>
  <si>
    <t>Track and Field (indoor)</t>
  </si>
  <si>
    <t>Track and Field (outdoor)</t>
  </si>
  <si>
    <t>Ultimate Frisbee</t>
  </si>
  <si>
    <t>Volleyball</t>
  </si>
  <si>
    <t>Water Polo</t>
  </si>
  <si>
    <t>Water Skiing</t>
  </si>
  <si>
    <t>Wrestling</t>
  </si>
  <si>
    <t>Cornhole**</t>
  </si>
  <si>
    <t>Dodgeball**</t>
  </si>
  <si>
    <t>Walleyball**</t>
  </si>
  <si>
    <t>*Supplement to the CDS.</t>
  </si>
  <si>
    <t>**Local supplement to US News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</si>
</sst>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00"/>
  </numFmts>
  <fonts count="64">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b/>
      <sz val="10"/>
      <color rgb="FF00990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57">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0" fillId="0" borderId="1" xfId="3" applyBorder="1" applyAlignment="1" applyProtection="1">
      <alignment horizontal="left" vertical="top" wrapText="1"/>
    </xf>
    <xf numFmtId="9" fontId="1" fillId="0" borderId="0" xfId="0" applyNumberFormat="1" applyFont="1" applyAlignment="1" applyProtection="1">
      <alignment horizontal="center"/>
    </xf>
    <xf numFmtId="10" fontId="11" fillId="0" borderId="1" xfId="0" applyNumberFormat="1" applyFont="1" applyBorder="1" applyAlignment="1" applyProtection="1">
      <alignment horizontal="right" vertical="top"/>
    </xf>
    <xf numFmtId="173" fontId="1" fillId="0" borderId="3" xfId="0" applyNumberFormat="1" applyFont="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49" fontId="1" fillId="0" borderId="1" xfId="0" applyNumberFormat="1" applyFont="1" applyBorder="1" applyAlignment="1">
      <alignment horizontal="center" vertical="center"/>
    </xf>
    <xf numFmtId="10" fontId="11" fillId="0" borderId="17" xfId="0" applyNumberFormat="1" applyFont="1" applyBorder="1" applyAlignment="1" applyProtection="1">
      <alignment vertical="top" wrapText="1"/>
    </xf>
    <xf numFmtId="10" fontId="11" fillId="0" borderId="19" xfId="0" applyNumberFormat="1" applyFont="1" applyBorder="1" applyAlignment="1" applyProtection="1">
      <alignment vertical="top" wrapText="1"/>
    </xf>
    <xf numFmtId="10" fontId="11" fillId="0" borderId="19" xfId="0" applyNumberFormat="1" applyFont="1" applyFill="1" applyBorder="1" applyAlignment="1" applyProtection="1">
      <alignment vertical="top" wrapText="1"/>
    </xf>
    <xf numFmtId="0" fontId="1" fillId="0" borderId="0" xfId="5"/>
    <xf numFmtId="0" fontId="1" fillId="0" borderId="0" xfId="5" applyFont="1"/>
    <xf numFmtId="0" fontId="1" fillId="0" borderId="0" xfId="5" applyAlignment="1">
      <alignment horizontal="left"/>
    </xf>
    <xf numFmtId="0" fontId="0" fillId="0" borderId="0" xfId="0" pivotButton="1"/>
    <xf numFmtId="0" fontId="0" fillId="0" borderId="0" xfId="0" applyAlignment="1">
      <alignment horizontal="left"/>
    </xf>
    <xf numFmtId="170" fontId="0" fillId="0" borderId="0" xfId="0" applyNumberFormat="1"/>
    <xf numFmtId="0" fontId="0" fillId="0" borderId="0" xfId="0" applyAlignment="1">
      <alignment horizontal="left" indent="1"/>
    </xf>
    <xf numFmtId="0" fontId="0" fillId="0" borderId="0" xfId="0" applyNumberFormat="1"/>
    <xf numFmtId="0" fontId="3" fillId="0" borderId="26" xfId="5" applyFont="1" applyFill="1" applyBorder="1" applyAlignment="1">
      <alignment horizontal="center"/>
    </xf>
    <xf numFmtId="0" fontId="1" fillId="0" borderId="26" xfId="5" applyFill="1" applyBorder="1" applyAlignment="1">
      <alignment horizontal="center"/>
    </xf>
    <xf numFmtId="0" fontId="1" fillId="0" borderId="27" xfId="5" applyBorder="1" applyAlignment="1">
      <alignment horizontal="left"/>
    </xf>
    <xf numFmtId="0" fontId="3" fillId="0" borderId="30" xfId="5" applyFont="1" applyBorder="1" applyAlignment="1">
      <alignment horizontal="left" vertical="center" textRotation="90" wrapText="1"/>
    </xf>
    <xf numFmtId="0" fontId="1" fillId="0" borderId="31" xfId="5" applyFont="1" applyBorder="1" applyAlignment="1">
      <alignment horizontal="center" vertical="center" textRotation="90" wrapText="1"/>
    </xf>
    <xf numFmtId="0" fontId="1" fillId="0" borderId="1" xfId="5" applyFont="1" applyBorder="1" applyAlignment="1">
      <alignment horizontal="center" vertical="center" textRotation="90" wrapText="1"/>
    </xf>
    <xf numFmtId="0" fontId="1" fillId="0" borderId="6" xfId="5" applyFont="1" applyBorder="1" applyAlignment="1">
      <alignment horizontal="center" vertical="center" textRotation="90" wrapText="1"/>
    </xf>
    <xf numFmtId="0" fontId="1" fillId="0" borderId="32" xfId="5" applyFont="1" applyBorder="1" applyAlignment="1">
      <alignment horizontal="center" vertical="center" textRotation="90" wrapText="1"/>
    </xf>
    <xf numFmtId="0" fontId="1" fillId="0" borderId="0" xfId="5" applyAlignment="1">
      <alignment textRotation="90"/>
    </xf>
    <xf numFmtId="0" fontId="1" fillId="0" borderId="30" xfId="5" applyFont="1" applyBorder="1" applyAlignment="1">
      <alignment horizontal="left" vertical="center" wrapText="1"/>
    </xf>
    <xf numFmtId="0" fontId="63" fillId="0" borderId="31" xfId="5" applyFont="1" applyBorder="1" applyAlignment="1">
      <alignment horizontal="center"/>
    </xf>
    <xf numFmtId="0" fontId="63" fillId="0" borderId="1" xfId="5" applyFont="1" applyBorder="1" applyAlignment="1">
      <alignment horizontal="center"/>
    </xf>
    <xf numFmtId="0" fontId="63" fillId="0" borderId="6" xfId="5" applyFont="1" applyBorder="1" applyAlignment="1">
      <alignment horizontal="center"/>
    </xf>
    <xf numFmtId="0" fontId="63" fillId="0" borderId="32" xfId="5" applyFont="1" applyBorder="1" applyAlignment="1">
      <alignment horizontal="center"/>
    </xf>
    <xf numFmtId="0" fontId="1" fillId="0" borderId="33" xfId="5" applyFont="1" applyBorder="1" applyAlignment="1">
      <alignment horizontal="left" vertical="center" wrapText="1"/>
    </xf>
    <xf numFmtId="0" fontId="63" fillId="0" borderId="34" xfId="5" applyFont="1" applyBorder="1" applyAlignment="1">
      <alignment horizontal="center"/>
    </xf>
    <xf numFmtId="0" fontId="63" fillId="0" borderId="35" xfId="5" applyFont="1" applyBorder="1" applyAlignment="1">
      <alignment horizontal="center"/>
    </xf>
    <xf numFmtId="0" fontId="63" fillId="0" borderId="36" xfId="5" applyFont="1" applyBorder="1" applyAlignment="1">
      <alignment horizontal="center"/>
    </xf>
    <xf numFmtId="0" fontId="63" fillId="0" borderId="37" xfId="5" applyFont="1" applyBorder="1" applyAlignment="1">
      <alignment horizontal="center"/>
    </xf>
    <xf numFmtId="0" fontId="1" fillId="0" borderId="0" xfId="5" applyFont="1" applyBorder="1" applyAlignment="1">
      <alignment horizontal="left" vertical="center" wrapText="1"/>
    </xf>
    <xf numFmtId="0" fontId="63" fillId="0" borderId="0" xfId="5" applyFont="1" applyBorder="1" applyAlignment="1">
      <alignment horizontal="center"/>
    </xf>
    <xf numFmtId="0" fontId="1" fillId="0" borderId="27" xfId="5" applyFont="1" applyBorder="1" applyAlignment="1">
      <alignment horizontal="left" vertical="center" wrapText="1"/>
    </xf>
    <xf numFmtId="0" fontId="63" fillId="0" borderId="38" xfId="5" applyFont="1" applyBorder="1" applyAlignment="1">
      <alignment horizontal="center"/>
    </xf>
    <xf numFmtId="0" fontId="63" fillId="0" borderId="39" xfId="5" applyFont="1" applyBorder="1" applyAlignment="1">
      <alignment horizontal="center"/>
    </xf>
    <xf numFmtId="0" fontId="63" fillId="0" borderId="40" xfId="5" applyFont="1" applyBorder="1" applyAlignment="1">
      <alignment horizontal="center"/>
    </xf>
    <xf numFmtId="0" fontId="63" fillId="0" borderId="41" xfId="5" applyFont="1" applyBorder="1" applyAlignment="1">
      <alignment horizontal="center"/>
    </xf>
    <xf numFmtId="0" fontId="8" fillId="0" borderId="0" xfId="5" applyFont="1" applyAlignment="1">
      <alignment horizontal="left"/>
    </xf>
    <xf numFmtId="0" fontId="1" fillId="0" borderId="0" xfId="5" applyBorder="1"/>
    <xf numFmtId="170" fontId="1" fillId="0" borderId="1" xfId="0" applyNumberFormat="1" applyFont="1" applyBorder="1" applyAlignment="1" applyProtection="1">
      <alignment horizontal="left" vertical="center" wrapText="1"/>
    </xf>
    <xf numFmtId="170" fontId="1" fillId="0" borderId="1" xfId="0" applyNumberFormat="1" applyFont="1" applyBorder="1" applyAlignment="1" applyProtection="1">
      <alignment horizontal="center" vertical="center" wrapText="1"/>
    </xf>
    <xf numFmtId="0" fontId="1" fillId="0" borderId="0" xfId="5" applyFont="1" applyFill="1"/>
    <xf numFmtId="16"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left" indent="1"/>
    </xf>
    <xf numFmtId="37" fontId="16" fillId="0" borderId="1" xfId="0" applyNumberFormat="1" applyFont="1" applyBorder="1" applyAlignment="1" applyProtection="1">
      <alignment horizontal="center" vertical="center"/>
    </xf>
    <xf numFmtId="0" fontId="1" fillId="8" borderId="0" xfId="5" applyFont="1" applyFill="1"/>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left"/>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xf numFmtId="0" fontId="3" fillId="7" borderId="0" xfId="5" applyFont="1" applyFill="1" applyBorder="1" applyAlignment="1">
      <alignment horizontal="center"/>
    </xf>
    <xf numFmtId="0" fontId="1" fillId="7" borderId="0" xfId="5" applyFill="1" applyBorder="1" applyAlignment="1">
      <alignment horizontal="center"/>
    </xf>
    <xf numFmtId="0" fontId="3" fillId="0" borderId="27" xfId="5" applyFont="1" applyBorder="1" applyAlignment="1">
      <alignment horizontal="center"/>
    </xf>
    <xf numFmtId="0" fontId="3" fillId="0" borderId="28" xfId="5" applyFont="1" applyBorder="1" applyAlignment="1">
      <alignment horizontal="center"/>
    </xf>
    <xf numFmtId="0" fontId="3" fillId="0" borderId="29" xfId="5" applyFont="1" applyBorder="1" applyAlignment="1">
      <alignment horizontal="center"/>
    </xf>
  </cellXfs>
  <cellStyles count="6">
    <cellStyle name="Comma" xfId="1" builtinId="3"/>
    <cellStyle name="Currency" xfId="2" builtinId="4"/>
    <cellStyle name="Hyperlink" xfId="3" builtinId="8"/>
    <cellStyle name="Normal" xfId="0" builtinId="0"/>
    <cellStyle name="Normal 2" xfId="5" xr:uid="{F85F4624-4249-4B24-B4F7-119D35CA0B0F}"/>
    <cellStyle name="Percent" xfId="4" builtinId="5"/>
  </cellStyles>
  <dxfs count="5">
    <dxf>
      <font>
        <strike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Clark" refreshedDate="44538.703976736113" createdVersion="6" refreshedVersion="6" minRefreshableVersion="3" recordCount="224" xr:uid="{E89B70C1-4548-456D-AD72-24263542816E}">
  <cacheSource type="external" connectionId="1"/>
  <cacheFields count="10">
    <cacheField name="ACAD_PERSON_ID" numFmtId="0" sqlType="12">
      <sharedItems count="209">
        <s v="0564944"/>
        <s v="0644132"/>
        <s v="0644232"/>
        <s v="0719054"/>
        <s v="0647901"/>
        <s v="0653001"/>
        <s v="0639895"/>
        <s v="0644116"/>
        <s v="0637386"/>
        <s v="0640395"/>
        <s v="0653032"/>
        <s v="0601477"/>
        <s v="0650612"/>
        <s v="0719031"/>
        <s v="0604325"/>
        <s v="0646950"/>
        <s v="0642481"/>
        <s v="0642154"/>
        <s v="0544951"/>
        <s v="0651072"/>
        <s v="0643479"/>
        <s v="0719364"/>
        <s v="0651015"/>
        <s v="0580862"/>
        <s v="0708654"/>
        <s v="0605222"/>
        <s v="0645468"/>
        <s v="0611607"/>
        <s v="0719246"/>
        <s v="0719346"/>
        <s v="0629825"/>
        <s v="0643460"/>
        <s v="0708617"/>
        <s v="0650162"/>
        <s v="0645080"/>
        <s v="0640302"/>
        <s v="0635804"/>
        <s v="0643675"/>
        <s v="0635162"/>
        <s v="0650145"/>
        <s v="0719588"/>
        <s v="0639709"/>
        <s v="0644942"/>
        <s v="0651065"/>
        <s v="0605572"/>
        <s v="0650528"/>
        <s v="0651246"/>
        <s v="0720414"/>
        <s v="0709154"/>
        <s v="0713994"/>
        <s v="0646688"/>
        <s v="0608367"/>
        <s v="0715753"/>
        <s v="0718804"/>
        <s v="0641645"/>
        <s v="0651319"/>
        <s v="0551176"/>
        <s v="0582475"/>
        <s v="0570710"/>
        <s v="0637391"/>
        <s v="0653668"/>
        <s v="0647658"/>
        <s v="0583585"/>
        <s v="0644004"/>
        <s v="0644914"/>
        <s v="0630152"/>
        <s v="0603616"/>
        <s v="0646408"/>
        <s v="0878580"/>
        <s v="0643914"/>
        <s v="0604370"/>
        <s v="0587658"/>
        <s v="0649061"/>
        <s v="0681306"/>
        <s v="0555881"/>
        <s v="0579217"/>
        <s v="0566975"/>
        <s v="0601469"/>
        <s v="0566610"/>
        <s v="0524053"/>
        <s v="0645448"/>
        <s v="0639859"/>
        <s v="0650800"/>
        <s v="0719352"/>
        <s v="0569124"/>
        <s v="0653759"/>
        <s v="0651509"/>
        <s v="0648270"/>
        <s v="0651137"/>
        <s v="0661802"/>
        <s v="0628607"/>
        <s v="0844478"/>
        <s v="0647439"/>
        <s v="0650242"/>
        <s v="0720390"/>
        <s v="0631628"/>
        <s v="0639783"/>
        <s v="0605951"/>
        <s v="0586983"/>
        <s v="0501366"/>
        <s v="0718862"/>
        <s v="0604524"/>
        <s v="0651541"/>
        <s v="0714189"/>
        <s v="0647972"/>
        <s v="0650189"/>
        <s v="0719943"/>
        <s v="0649314"/>
        <s v="0631074"/>
        <s v="0569161"/>
        <s v="0603750"/>
        <s v="0604194"/>
        <s v="0601840"/>
        <s v="0642475"/>
        <s v="0716057"/>
        <s v="0779426"/>
        <s v="0708853"/>
        <s v="0651927"/>
        <s v="0566479"/>
        <s v="0612307"/>
        <s v="0882910"/>
        <s v="0608416"/>
        <s v="0601238"/>
        <s v="0708133"/>
        <s v="0650798"/>
        <s v="0922932"/>
        <s v="0650690"/>
        <s v="0616788"/>
        <s v="0583812"/>
        <s v="0889292"/>
        <s v="0889117"/>
        <s v="0889126"/>
        <s v="0840000"/>
        <s v="0871124"/>
        <s v="0552953"/>
        <s v="0530789"/>
        <s v="0547889"/>
        <s v="0871187"/>
        <s v="0889225"/>
        <s v="0892271"/>
        <s v="0889867"/>
        <s v="0889113"/>
        <s v="0889167"/>
        <s v="0889170"/>
        <s v="0556058"/>
        <s v="0878596"/>
        <s v="0562141"/>
        <s v="0890183"/>
        <s v="0558736"/>
        <s v="0891350"/>
        <s v="0889863"/>
        <s v="0889326"/>
        <s v="0862011"/>
        <s v="0489581"/>
        <s v="0861830"/>
        <s v="0862020"/>
        <s v="0861833"/>
        <s v="0861851"/>
        <s v="0878592"/>
        <s v="0612216"/>
        <s v="0878616"/>
        <s v="0243607"/>
        <s v="0646127"/>
        <s v="0649060"/>
        <s v="0650219"/>
        <s v="0638470"/>
        <s v="0601267"/>
        <s v="0648261"/>
        <s v="0652092"/>
        <s v="0491731"/>
        <s v="0719691"/>
        <s v="0635803"/>
        <s v="0658395"/>
        <s v="0644761"/>
        <s v="0645135"/>
        <s v="0637259"/>
        <s v="0647150"/>
        <s v="0605989"/>
        <s v="0601394"/>
        <s v="0604419"/>
        <s v="0653039"/>
        <s v="0708259"/>
        <s v="0576536"/>
        <s v="0596334"/>
        <s v="0646250"/>
        <s v="0566529"/>
        <s v="0601772"/>
        <s v="0601778"/>
        <s v="0569173"/>
        <s v="0702798"/>
        <s v="0648267"/>
        <s v="0650694"/>
        <s v="0707771"/>
        <s v="0882412"/>
        <s v="0629477"/>
        <s v="0601308"/>
        <s v="0650534"/>
        <s v="0645926"/>
        <s v="0647226"/>
        <s v="0643919"/>
        <s v="0645519"/>
        <s v="0718087"/>
        <s v="0715632"/>
        <s v="0604322"/>
        <s v="0708062"/>
        <s v="0620278"/>
        <s v="0605974"/>
        <s v="0648642"/>
        <s v="0649474"/>
      </sharedItems>
    </cacheField>
    <cacheField name="CIP Category" numFmtId="0" sqlType="12">
      <sharedItems count="17">
        <s v="03"/>
        <s v="09"/>
        <s v="11"/>
        <s v="13"/>
        <s v="14"/>
        <s v="23"/>
        <s v="26"/>
        <s v="27"/>
        <s v="30"/>
        <s v="31"/>
        <s v="40"/>
        <s v="42"/>
        <s v="45"/>
        <s v="50"/>
        <s v="51"/>
        <s v="52"/>
        <s v="54"/>
      </sharedItems>
    </cacheField>
    <cacheField name="Certificate" numFmtId="0" sqlType="12">
      <sharedItems containsString="0" containsBlank="1" count="1">
        <m/>
      </sharedItems>
    </cacheField>
    <cacheField name="Associate" numFmtId="0" sqlType="12">
      <sharedItems containsString="0" containsBlank="1" count="1">
        <m/>
      </sharedItems>
    </cacheField>
    <cacheField name="Bachelors" numFmtId="0" sqlType="12">
      <sharedItems containsBlank="1"/>
    </cacheField>
    <cacheField name="ACAD_DEGREE" numFmtId="0" sqlType="12">
      <sharedItems count="6">
        <s v="BA"/>
        <s v="BS"/>
        <s v="BSP"/>
        <s v="MAP"/>
        <s v="MA"/>
        <s v="MSPA"/>
      </sharedItems>
    </cacheField>
    <cacheField name="ACAD_MAJORS" numFmtId="0" sqlType="12">
      <sharedItems/>
    </cacheField>
    <cacheField name="MAJ_CIP" numFmtId="0" sqlType="12">
      <sharedItems/>
    </cacheField>
    <cacheField name="MAJ_DESC" numFmtId="0" sqlType="12">
      <sharedItems count="48">
        <s v="Land &amp; Energy Mngt"/>
        <s v="Communication Studies"/>
        <s v="Strategic Comm: Org. Comm/Pr"/>
        <s v="Strategic Comm: Ad/Pr"/>
        <s v="Information Systems"/>
        <s v="Computer Science"/>
        <s v="Special Educ/ Elementary Dual"/>
        <s v="Middle Childhood Ed"/>
        <s v="Educational Studies"/>
        <s v="Intervention Specialist K-12"/>
        <s v="Petroleum Engineering"/>
        <s v="English"/>
        <s v="Biochemistry"/>
        <s v="Biology"/>
        <s v="Mathematics"/>
        <s v="International Leadership"/>
        <s v="Sport Management"/>
        <s v="Sports Medicine"/>
        <s v="Geology"/>
        <s v="Chemistry"/>
        <s v="Applied Physics"/>
        <s v="Physics"/>
        <s v="Psychology"/>
        <s v="MA in Psychology"/>
        <s v="Political Science"/>
        <s v="Economics"/>
        <s v="Studio Art"/>
        <s v="Health Science"/>
        <s v="Clinical Mental Health Counsel"/>
        <s v="MS-Physician Asst Studies"/>
        <s v="Athletic Training"/>
        <s v="Actuarial Science"/>
        <s v="Finance"/>
        <s v="International Business"/>
        <s v="Marketing"/>
        <s v="Management"/>
        <s v="Public Accounting"/>
        <s v="History"/>
        <s v="Sports Management" u="1"/>
        <s v="Environ. Science" u="1"/>
        <s v="English W/ Creative Writing" u="1"/>
        <s v="Early Childhood Education" u="1"/>
        <s v="Graphic Design" u="1"/>
        <s v="Vocal Performance" u="1"/>
        <s v="General Studies" u="1"/>
        <s v="Accounting" u="1"/>
        <s v="Communication" u="1"/>
        <s v="Theatre" u="1"/>
      </sharedItems>
    </cacheField>
    <cacheField name="Level" numFmtId="0" sqlType="12">
      <sharedItems count="2">
        <s v="UG"/>
        <s v="G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
  <r>
    <x v="0"/>
    <x v="0"/>
    <x v="0"/>
    <x v="0"/>
    <s v="0564944"/>
    <x v="0"/>
    <s v="LEMG"/>
    <s v="03.0206"/>
    <x v="0"/>
    <x v="0"/>
  </r>
  <r>
    <x v="1"/>
    <x v="1"/>
    <x v="0"/>
    <x v="0"/>
    <s v="0644132"/>
    <x v="0"/>
    <s v="COMM"/>
    <s v="09.0101"/>
    <x v="1"/>
    <x v="0"/>
  </r>
  <r>
    <x v="2"/>
    <x v="1"/>
    <x v="0"/>
    <x v="0"/>
    <s v="0644232"/>
    <x v="0"/>
    <s v="SCOC"/>
    <s v="09.0909"/>
    <x v="2"/>
    <x v="0"/>
  </r>
  <r>
    <x v="3"/>
    <x v="1"/>
    <x v="0"/>
    <x v="0"/>
    <s v="0719054"/>
    <x v="0"/>
    <s v="COMM"/>
    <s v="09.0101"/>
    <x v="1"/>
    <x v="0"/>
  </r>
  <r>
    <x v="4"/>
    <x v="1"/>
    <x v="0"/>
    <x v="0"/>
    <s v="0647901"/>
    <x v="0"/>
    <s v="COMM"/>
    <s v="09.0101"/>
    <x v="1"/>
    <x v="0"/>
  </r>
  <r>
    <x v="5"/>
    <x v="1"/>
    <x v="0"/>
    <x v="0"/>
    <s v="0653001"/>
    <x v="0"/>
    <s v="COMM"/>
    <s v="09.0101"/>
    <x v="1"/>
    <x v="0"/>
  </r>
  <r>
    <x v="6"/>
    <x v="1"/>
    <x v="0"/>
    <x v="0"/>
    <s v="0639895"/>
    <x v="0"/>
    <s v="COMM"/>
    <s v="09.0101"/>
    <x v="1"/>
    <x v="0"/>
  </r>
  <r>
    <x v="7"/>
    <x v="1"/>
    <x v="0"/>
    <x v="0"/>
    <s v="0644116"/>
    <x v="0"/>
    <s v="SCAD"/>
    <s v="09.0909"/>
    <x v="3"/>
    <x v="0"/>
  </r>
  <r>
    <x v="8"/>
    <x v="1"/>
    <x v="0"/>
    <x v="0"/>
    <s v="0637386"/>
    <x v="0"/>
    <s v="SCAD"/>
    <s v="09.0909"/>
    <x v="3"/>
    <x v="0"/>
  </r>
  <r>
    <x v="9"/>
    <x v="1"/>
    <x v="0"/>
    <x v="0"/>
    <s v="0640395"/>
    <x v="0"/>
    <s v="SCAD"/>
    <s v="09.0909"/>
    <x v="3"/>
    <x v="0"/>
  </r>
  <r>
    <x v="10"/>
    <x v="2"/>
    <x v="0"/>
    <x v="0"/>
    <s v="0653032"/>
    <x v="1"/>
    <s v="INFY"/>
    <s v="11.0101"/>
    <x v="4"/>
    <x v="0"/>
  </r>
  <r>
    <x v="11"/>
    <x v="2"/>
    <x v="0"/>
    <x v="0"/>
    <s v="0601477"/>
    <x v="1"/>
    <s v="INFY"/>
    <s v="11.0101"/>
    <x v="4"/>
    <x v="0"/>
  </r>
  <r>
    <x v="12"/>
    <x v="2"/>
    <x v="0"/>
    <x v="0"/>
    <s v="0650612"/>
    <x v="1"/>
    <s v="INFY"/>
    <s v="11.0101"/>
    <x v="4"/>
    <x v="0"/>
  </r>
  <r>
    <x v="13"/>
    <x v="2"/>
    <x v="0"/>
    <x v="0"/>
    <s v="0719031"/>
    <x v="1"/>
    <s v="CSCI"/>
    <s v="11.0701"/>
    <x v="5"/>
    <x v="0"/>
  </r>
  <r>
    <x v="14"/>
    <x v="3"/>
    <x v="0"/>
    <x v="0"/>
    <s v="0604325"/>
    <x v="0"/>
    <s v="SEED"/>
    <s v="13.1017"/>
    <x v="6"/>
    <x v="0"/>
  </r>
  <r>
    <x v="15"/>
    <x v="3"/>
    <x v="0"/>
    <x v="0"/>
    <s v="0646950"/>
    <x v="0"/>
    <s v="SEED"/>
    <s v="13.1017"/>
    <x v="6"/>
    <x v="0"/>
  </r>
  <r>
    <x v="16"/>
    <x v="3"/>
    <x v="0"/>
    <x v="0"/>
    <s v="0642481"/>
    <x v="0"/>
    <s v="SEED"/>
    <s v="13.1017"/>
    <x v="6"/>
    <x v="0"/>
  </r>
  <r>
    <x v="17"/>
    <x v="3"/>
    <x v="0"/>
    <x v="0"/>
    <s v="0642154"/>
    <x v="0"/>
    <s v="SEED"/>
    <s v="13.1017"/>
    <x v="6"/>
    <x v="0"/>
  </r>
  <r>
    <x v="18"/>
    <x v="3"/>
    <x v="0"/>
    <x v="0"/>
    <s v="0544951"/>
    <x v="0"/>
    <s v="SEED"/>
    <s v="13.1017"/>
    <x v="6"/>
    <x v="0"/>
  </r>
  <r>
    <x v="19"/>
    <x v="3"/>
    <x v="0"/>
    <x v="0"/>
    <s v="0651072"/>
    <x v="0"/>
    <s v="EDMC"/>
    <s v="13.1203"/>
    <x v="7"/>
    <x v="0"/>
  </r>
  <r>
    <x v="20"/>
    <x v="3"/>
    <x v="0"/>
    <x v="0"/>
    <s v="0643479"/>
    <x v="0"/>
    <s v="SEED"/>
    <s v="13.1017"/>
    <x v="6"/>
    <x v="0"/>
  </r>
  <r>
    <x v="21"/>
    <x v="3"/>
    <x v="0"/>
    <x v="0"/>
    <s v="0719364"/>
    <x v="0"/>
    <s v="SEED"/>
    <s v="13.1017"/>
    <x v="6"/>
    <x v="0"/>
  </r>
  <r>
    <x v="22"/>
    <x v="3"/>
    <x v="0"/>
    <x v="0"/>
    <s v="0651015"/>
    <x v="0"/>
    <s v="EDST"/>
    <s v="13.0101"/>
    <x v="8"/>
    <x v="0"/>
  </r>
  <r>
    <x v="23"/>
    <x v="3"/>
    <x v="0"/>
    <x v="0"/>
    <s v="0580862"/>
    <x v="0"/>
    <s v="SEED"/>
    <s v="13.1017"/>
    <x v="6"/>
    <x v="0"/>
  </r>
  <r>
    <x v="24"/>
    <x v="3"/>
    <x v="0"/>
    <x v="0"/>
    <s v="0708654"/>
    <x v="0"/>
    <s v="SEED"/>
    <s v="13.1017"/>
    <x v="6"/>
    <x v="0"/>
  </r>
  <r>
    <x v="25"/>
    <x v="3"/>
    <x v="0"/>
    <x v="0"/>
    <s v="0605222"/>
    <x v="0"/>
    <s v="SEED"/>
    <s v="13.1017"/>
    <x v="6"/>
    <x v="0"/>
  </r>
  <r>
    <x v="26"/>
    <x v="3"/>
    <x v="0"/>
    <x v="0"/>
    <s v="0645468"/>
    <x v="0"/>
    <s v="EDST"/>
    <s v="13.0101"/>
    <x v="8"/>
    <x v="0"/>
  </r>
  <r>
    <x v="27"/>
    <x v="3"/>
    <x v="0"/>
    <x v="0"/>
    <s v="0611607"/>
    <x v="0"/>
    <s v="EDIS"/>
    <s v="13.1001"/>
    <x v="9"/>
    <x v="0"/>
  </r>
  <r>
    <x v="28"/>
    <x v="3"/>
    <x v="0"/>
    <x v="0"/>
    <s v="0719246"/>
    <x v="0"/>
    <s v="EDST"/>
    <s v="13.0101"/>
    <x v="8"/>
    <x v="0"/>
  </r>
  <r>
    <x v="29"/>
    <x v="3"/>
    <x v="0"/>
    <x v="0"/>
    <s v="0719346"/>
    <x v="0"/>
    <s v="EDMC"/>
    <s v="13.1203"/>
    <x v="7"/>
    <x v="0"/>
  </r>
  <r>
    <x v="30"/>
    <x v="4"/>
    <x v="0"/>
    <x v="0"/>
    <s v="0629825"/>
    <x v="2"/>
    <s v="PETR"/>
    <s v="14.2501"/>
    <x v="10"/>
    <x v="0"/>
  </r>
  <r>
    <x v="31"/>
    <x v="4"/>
    <x v="0"/>
    <x v="0"/>
    <s v="0643460"/>
    <x v="2"/>
    <s v="PETR"/>
    <s v="14.2501"/>
    <x v="10"/>
    <x v="0"/>
  </r>
  <r>
    <x v="32"/>
    <x v="4"/>
    <x v="0"/>
    <x v="0"/>
    <s v="0708617"/>
    <x v="2"/>
    <s v="PETR"/>
    <s v="14.2501"/>
    <x v="10"/>
    <x v="0"/>
  </r>
  <r>
    <x v="33"/>
    <x v="4"/>
    <x v="0"/>
    <x v="0"/>
    <s v="0650162"/>
    <x v="2"/>
    <s v="PETR"/>
    <s v="14.2501"/>
    <x v="10"/>
    <x v="0"/>
  </r>
  <r>
    <x v="34"/>
    <x v="4"/>
    <x v="0"/>
    <x v="0"/>
    <s v="0645080"/>
    <x v="2"/>
    <s v="PETR"/>
    <s v="14.2501"/>
    <x v="10"/>
    <x v="0"/>
  </r>
  <r>
    <x v="35"/>
    <x v="4"/>
    <x v="0"/>
    <x v="0"/>
    <s v="0640302"/>
    <x v="2"/>
    <s v="PETR"/>
    <s v="14.2501"/>
    <x v="10"/>
    <x v="0"/>
  </r>
  <r>
    <x v="36"/>
    <x v="4"/>
    <x v="0"/>
    <x v="0"/>
    <s v="0635804"/>
    <x v="2"/>
    <s v="PETR"/>
    <s v="14.2501"/>
    <x v="10"/>
    <x v="0"/>
  </r>
  <r>
    <x v="37"/>
    <x v="4"/>
    <x v="0"/>
    <x v="0"/>
    <s v="0643675"/>
    <x v="2"/>
    <s v="PETR"/>
    <s v="14.2501"/>
    <x v="10"/>
    <x v="0"/>
  </r>
  <r>
    <x v="38"/>
    <x v="4"/>
    <x v="0"/>
    <x v="0"/>
    <s v="0635162"/>
    <x v="2"/>
    <s v="PETR"/>
    <s v="14.2501"/>
    <x v="10"/>
    <x v="0"/>
  </r>
  <r>
    <x v="39"/>
    <x v="4"/>
    <x v="0"/>
    <x v="0"/>
    <s v="0650145"/>
    <x v="2"/>
    <s v="PETR"/>
    <s v="14.2501"/>
    <x v="10"/>
    <x v="0"/>
  </r>
  <r>
    <x v="40"/>
    <x v="4"/>
    <x v="0"/>
    <x v="0"/>
    <s v="0719588"/>
    <x v="2"/>
    <s v="PETR"/>
    <s v="14.2501"/>
    <x v="10"/>
    <x v="0"/>
  </r>
  <r>
    <x v="41"/>
    <x v="4"/>
    <x v="0"/>
    <x v="0"/>
    <s v="0639709"/>
    <x v="2"/>
    <s v="PETR"/>
    <s v="14.2501"/>
    <x v="10"/>
    <x v="0"/>
  </r>
  <r>
    <x v="42"/>
    <x v="4"/>
    <x v="0"/>
    <x v="0"/>
    <s v="0644942"/>
    <x v="2"/>
    <s v="PETR"/>
    <s v="14.2501"/>
    <x v="10"/>
    <x v="0"/>
  </r>
  <r>
    <x v="43"/>
    <x v="4"/>
    <x v="0"/>
    <x v="0"/>
    <s v="0651065"/>
    <x v="2"/>
    <s v="PETR"/>
    <s v="14.2501"/>
    <x v="10"/>
    <x v="0"/>
  </r>
  <r>
    <x v="44"/>
    <x v="4"/>
    <x v="0"/>
    <x v="0"/>
    <s v="0605572"/>
    <x v="2"/>
    <s v="PETR"/>
    <s v="14.2501"/>
    <x v="10"/>
    <x v="0"/>
  </r>
  <r>
    <x v="45"/>
    <x v="4"/>
    <x v="0"/>
    <x v="0"/>
    <s v="0650528"/>
    <x v="2"/>
    <s v="PETR"/>
    <s v="14.2501"/>
    <x v="10"/>
    <x v="0"/>
  </r>
  <r>
    <x v="46"/>
    <x v="4"/>
    <x v="0"/>
    <x v="0"/>
    <s v="0651246"/>
    <x v="2"/>
    <s v="PETR"/>
    <s v="14.2501"/>
    <x v="10"/>
    <x v="0"/>
  </r>
  <r>
    <x v="47"/>
    <x v="4"/>
    <x v="0"/>
    <x v="0"/>
    <s v="0720414"/>
    <x v="2"/>
    <s v="PETR"/>
    <s v="14.2501"/>
    <x v="10"/>
    <x v="0"/>
  </r>
  <r>
    <x v="48"/>
    <x v="4"/>
    <x v="0"/>
    <x v="0"/>
    <s v="0709154"/>
    <x v="2"/>
    <s v="PETR"/>
    <s v="14.2501"/>
    <x v="10"/>
    <x v="0"/>
  </r>
  <r>
    <x v="49"/>
    <x v="4"/>
    <x v="0"/>
    <x v="0"/>
    <s v="0713994"/>
    <x v="2"/>
    <s v="PETR"/>
    <s v="14.2501"/>
    <x v="10"/>
    <x v="0"/>
  </r>
  <r>
    <x v="50"/>
    <x v="4"/>
    <x v="0"/>
    <x v="0"/>
    <s v="0646688"/>
    <x v="2"/>
    <s v="PETR"/>
    <s v="14.2501"/>
    <x v="10"/>
    <x v="0"/>
  </r>
  <r>
    <x v="51"/>
    <x v="4"/>
    <x v="0"/>
    <x v="0"/>
    <s v="0608367"/>
    <x v="2"/>
    <s v="PETR"/>
    <s v="14.2501"/>
    <x v="10"/>
    <x v="0"/>
  </r>
  <r>
    <x v="52"/>
    <x v="4"/>
    <x v="0"/>
    <x v="0"/>
    <s v="0715753"/>
    <x v="2"/>
    <s v="PETR"/>
    <s v="14.2501"/>
    <x v="10"/>
    <x v="0"/>
  </r>
  <r>
    <x v="53"/>
    <x v="4"/>
    <x v="0"/>
    <x v="0"/>
    <s v="0718804"/>
    <x v="2"/>
    <s v="PETR"/>
    <s v="14.2501"/>
    <x v="10"/>
    <x v="0"/>
  </r>
  <r>
    <x v="54"/>
    <x v="4"/>
    <x v="0"/>
    <x v="0"/>
    <s v="0641645"/>
    <x v="2"/>
    <s v="PETR"/>
    <s v="14.2501"/>
    <x v="10"/>
    <x v="0"/>
  </r>
  <r>
    <x v="55"/>
    <x v="4"/>
    <x v="0"/>
    <x v="0"/>
    <s v="0651319"/>
    <x v="2"/>
    <s v="PETR"/>
    <s v="14.2501"/>
    <x v="10"/>
    <x v="0"/>
  </r>
  <r>
    <x v="56"/>
    <x v="4"/>
    <x v="0"/>
    <x v="0"/>
    <s v="0551176"/>
    <x v="2"/>
    <s v="PETR"/>
    <s v="14.2501"/>
    <x v="10"/>
    <x v="0"/>
  </r>
  <r>
    <x v="57"/>
    <x v="4"/>
    <x v="0"/>
    <x v="0"/>
    <s v="0582475"/>
    <x v="2"/>
    <s v="PETR"/>
    <s v="14.2501"/>
    <x v="10"/>
    <x v="0"/>
  </r>
  <r>
    <x v="58"/>
    <x v="4"/>
    <x v="0"/>
    <x v="0"/>
    <s v="0570710"/>
    <x v="2"/>
    <s v="PETR"/>
    <s v="14.2501"/>
    <x v="10"/>
    <x v="0"/>
  </r>
  <r>
    <x v="59"/>
    <x v="4"/>
    <x v="0"/>
    <x v="0"/>
    <s v="0637391"/>
    <x v="2"/>
    <s v="PETR"/>
    <s v="14.2501"/>
    <x v="10"/>
    <x v="0"/>
  </r>
  <r>
    <x v="60"/>
    <x v="4"/>
    <x v="0"/>
    <x v="0"/>
    <s v="0653668"/>
    <x v="2"/>
    <s v="PETR"/>
    <s v="14.2501"/>
    <x v="10"/>
    <x v="0"/>
  </r>
  <r>
    <x v="61"/>
    <x v="4"/>
    <x v="0"/>
    <x v="0"/>
    <s v="0647658"/>
    <x v="2"/>
    <s v="PETR"/>
    <s v="14.2501"/>
    <x v="10"/>
    <x v="0"/>
  </r>
  <r>
    <x v="62"/>
    <x v="4"/>
    <x v="0"/>
    <x v="0"/>
    <s v="0583585"/>
    <x v="2"/>
    <s v="PETR"/>
    <s v="14.2501"/>
    <x v="10"/>
    <x v="0"/>
  </r>
  <r>
    <x v="63"/>
    <x v="4"/>
    <x v="0"/>
    <x v="0"/>
    <s v="0644004"/>
    <x v="2"/>
    <s v="PETR"/>
    <s v="14.2501"/>
    <x v="10"/>
    <x v="0"/>
  </r>
  <r>
    <x v="64"/>
    <x v="4"/>
    <x v="0"/>
    <x v="0"/>
    <s v="0644914"/>
    <x v="2"/>
    <s v="PETR"/>
    <s v="14.2501"/>
    <x v="10"/>
    <x v="0"/>
  </r>
  <r>
    <x v="65"/>
    <x v="5"/>
    <x v="0"/>
    <x v="0"/>
    <s v="0630152"/>
    <x v="0"/>
    <s v="ENGL"/>
    <s v="23.0101"/>
    <x v="11"/>
    <x v="0"/>
  </r>
  <r>
    <x v="66"/>
    <x v="5"/>
    <x v="0"/>
    <x v="0"/>
    <s v="0603616"/>
    <x v="0"/>
    <s v="ENGL"/>
    <s v="23.0101"/>
    <x v="11"/>
    <x v="0"/>
  </r>
  <r>
    <x v="67"/>
    <x v="5"/>
    <x v="0"/>
    <x v="0"/>
    <s v="0646408"/>
    <x v="0"/>
    <s v="ENGL"/>
    <s v="23.0101"/>
    <x v="11"/>
    <x v="0"/>
  </r>
  <r>
    <x v="68"/>
    <x v="5"/>
    <x v="0"/>
    <x v="0"/>
    <s v="0878580"/>
    <x v="0"/>
    <s v="ENGL"/>
    <s v="23.0101"/>
    <x v="11"/>
    <x v="0"/>
  </r>
  <r>
    <x v="69"/>
    <x v="6"/>
    <x v="0"/>
    <x v="0"/>
    <s v="0643914"/>
    <x v="1"/>
    <s v="BIOC"/>
    <s v="26.0202"/>
    <x v="12"/>
    <x v="0"/>
  </r>
  <r>
    <x v="70"/>
    <x v="6"/>
    <x v="0"/>
    <x v="0"/>
    <s v="0604370"/>
    <x v="1"/>
    <s v="BIOC"/>
    <s v="26.0202"/>
    <x v="12"/>
    <x v="0"/>
  </r>
  <r>
    <x v="71"/>
    <x v="6"/>
    <x v="0"/>
    <x v="0"/>
    <s v="0587658"/>
    <x v="1"/>
    <s v="BIOL"/>
    <s v="26.0101"/>
    <x v="13"/>
    <x v="0"/>
  </r>
  <r>
    <x v="72"/>
    <x v="6"/>
    <x v="0"/>
    <x v="0"/>
    <s v="0649061"/>
    <x v="1"/>
    <s v="BIOL"/>
    <s v="26.0101"/>
    <x v="13"/>
    <x v="0"/>
  </r>
  <r>
    <x v="73"/>
    <x v="6"/>
    <x v="0"/>
    <x v="0"/>
    <s v="0681306"/>
    <x v="1"/>
    <s v="BIOC"/>
    <s v="26.0202"/>
    <x v="12"/>
    <x v="0"/>
  </r>
  <r>
    <x v="74"/>
    <x v="6"/>
    <x v="0"/>
    <x v="0"/>
    <s v="0555881"/>
    <x v="1"/>
    <s v="BIOL"/>
    <s v="26.0101"/>
    <x v="13"/>
    <x v="0"/>
  </r>
  <r>
    <x v="75"/>
    <x v="6"/>
    <x v="0"/>
    <x v="0"/>
    <s v="0579217"/>
    <x v="1"/>
    <s v="BIOC"/>
    <s v="26.0202"/>
    <x v="12"/>
    <x v="0"/>
  </r>
  <r>
    <x v="76"/>
    <x v="6"/>
    <x v="0"/>
    <x v="0"/>
    <s v="0566975"/>
    <x v="1"/>
    <s v="BIOC"/>
    <s v="26.0202"/>
    <x v="12"/>
    <x v="0"/>
  </r>
  <r>
    <x v="77"/>
    <x v="6"/>
    <x v="0"/>
    <x v="0"/>
    <s v="0601469"/>
    <x v="1"/>
    <s v="BIOL"/>
    <s v="26.0101"/>
    <x v="13"/>
    <x v="0"/>
  </r>
  <r>
    <x v="78"/>
    <x v="6"/>
    <x v="0"/>
    <x v="0"/>
    <s v="0566610"/>
    <x v="1"/>
    <s v="BIOL"/>
    <s v="26.0101"/>
    <x v="13"/>
    <x v="0"/>
  </r>
  <r>
    <x v="79"/>
    <x v="7"/>
    <x v="0"/>
    <x v="0"/>
    <s v="0524053"/>
    <x v="1"/>
    <s v="MATH"/>
    <s v="27.0101"/>
    <x v="14"/>
    <x v="0"/>
  </r>
  <r>
    <x v="80"/>
    <x v="7"/>
    <x v="0"/>
    <x v="0"/>
    <s v="0645448"/>
    <x v="1"/>
    <s v="MATH"/>
    <s v="27.0101"/>
    <x v="14"/>
    <x v="0"/>
  </r>
  <r>
    <x v="81"/>
    <x v="7"/>
    <x v="0"/>
    <x v="0"/>
    <s v="0639859"/>
    <x v="1"/>
    <s v="MATH"/>
    <s v="27.0101"/>
    <x v="14"/>
    <x v="0"/>
  </r>
  <r>
    <x v="82"/>
    <x v="7"/>
    <x v="0"/>
    <x v="0"/>
    <s v="0650800"/>
    <x v="1"/>
    <s v="MATH"/>
    <s v="27.0101"/>
    <x v="14"/>
    <x v="0"/>
  </r>
  <r>
    <x v="83"/>
    <x v="8"/>
    <x v="0"/>
    <x v="0"/>
    <s v="0719352"/>
    <x v="0"/>
    <s v="INTLD"/>
    <s v="30.2001"/>
    <x v="15"/>
    <x v="0"/>
  </r>
  <r>
    <x v="84"/>
    <x v="9"/>
    <x v="0"/>
    <x v="0"/>
    <s v="0569124"/>
    <x v="0"/>
    <s v="SMGT"/>
    <s v="31.0504"/>
    <x v="16"/>
    <x v="0"/>
  </r>
  <r>
    <x v="85"/>
    <x v="9"/>
    <x v="0"/>
    <x v="0"/>
    <s v="0653759"/>
    <x v="0"/>
    <s v="SMGT"/>
    <s v="31.0504"/>
    <x v="16"/>
    <x v="0"/>
  </r>
  <r>
    <x v="86"/>
    <x v="9"/>
    <x v="0"/>
    <x v="0"/>
    <s v="0651509"/>
    <x v="0"/>
    <s v="SMGT"/>
    <s v="31.0504"/>
    <x v="16"/>
    <x v="0"/>
  </r>
  <r>
    <x v="87"/>
    <x v="9"/>
    <x v="0"/>
    <x v="0"/>
    <s v="0648270"/>
    <x v="0"/>
    <s v="SMGT"/>
    <s v="31.0504"/>
    <x v="16"/>
    <x v="0"/>
  </r>
  <r>
    <x v="88"/>
    <x v="9"/>
    <x v="0"/>
    <x v="0"/>
    <s v="0651137"/>
    <x v="0"/>
    <s v="SMGT"/>
    <s v="31.0504"/>
    <x v="16"/>
    <x v="0"/>
  </r>
  <r>
    <x v="89"/>
    <x v="9"/>
    <x v="0"/>
    <x v="0"/>
    <s v="0661802"/>
    <x v="0"/>
    <s v="SMGT"/>
    <s v="31.0504"/>
    <x v="16"/>
    <x v="0"/>
  </r>
  <r>
    <x v="90"/>
    <x v="9"/>
    <x v="0"/>
    <x v="0"/>
    <s v="0628607"/>
    <x v="0"/>
    <s v="SMGT"/>
    <s v="31.0504"/>
    <x v="16"/>
    <x v="0"/>
  </r>
  <r>
    <x v="91"/>
    <x v="9"/>
    <x v="0"/>
    <x v="0"/>
    <s v="0844478"/>
    <x v="0"/>
    <s v="SMGT"/>
    <s v="31.0504"/>
    <x v="16"/>
    <x v="0"/>
  </r>
  <r>
    <x v="92"/>
    <x v="9"/>
    <x v="0"/>
    <x v="0"/>
    <s v="0647439"/>
    <x v="1"/>
    <s v="SPTM"/>
    <s v="31.0505"/>
    <x v="17"/>
    <x v="0"/>
  </r>
  <r>
    <x v="93"/>
    <x v="10"/>
    <x v="0"/>
    <x v="0"/>
    <s v="0650242"/>
    <x v="1"/>
    <s v="GEOL"/>
    <s v="40.0699"/>
    <x v="18"/>
    <x v="0"/>
  </r>
  <r>
    <x v="94"/>
    <x v="10"/>
    <x v="0"/>
    <x v="0"/>
    <s v="0720390"/>
    <x v="1"/>
    <s v="CHEM"/>
    <s v="40.0501"/>
    <x v="19"/>
    <x v="0"/>
  </r>
  <r>
    <x v="95"/>
    <x v="10"/>
    <x v="0"/>
    <x v="0"/>
    <s v="0631628"/>
    <x v="1"/>
    <s v="CHEM"/>
    <s v="40.0501"/>
    <x v="19"/>
    <x v="0"/>
  </r>
  <r>
    <x v="96"/>
    <x v="10"/>
    <x v="0"/>
    <x v="0"/>
    <s v="0639783"/>
    <x v="1"/>
    <s v="CHEM"/>
    <s v="40.0501"/>
    <x v="19"/>
    <x v="0"/>
  </r>
  <r>
    <x v="97"/>
    <x v="10"/>
    <x v="0"/>
    <x v="0"/>
    <s v="0605951"/>
    <x v="1"/>
    <s v="APPH"/>
    <s v="40.0801"/>
    <x v="20"/>
    <x v="0"/>
  </r>
  <r>
    <x v="98"/>
    <x v="10"/>
    <x v="0"/>
    <x v="0"/>
    <s v="0586983"/>
    <x v="1"/>
    <s v="CHEM"/>
    <s v="40.0501"/>
    <x v="19"/>
    <x v="0"/>
  </r>
  <r>
    <x v="99"/>
    <x v="10"/>
    <x v="0"/>
    <x v="0"/>
    <s v="0501366"/>
    <x v="1"/>
    <s v="GEOL"/>
    <s v="40.0699"/>
    <x v="18"/>
    <x v="0"/>
  </r>
  <r>
    <x v="100"/>
    <x v="10"/>
    <x v="0"/>
    <x v="0"/>
    <s v="0718862"/>
    <x v="1"/>
    <s v="GEOL"/>
    <s v="40.0699"/>
    <x v="18"/>
    <x v="0"/>
  </r>
  <r>
    <x v="13"/>
    <x v="10"/>
    <x v="0"/>
    <x v="0"/>
    <s v="0719031"/>
    <x v="1"/>
    <s v="APPH"/>
    <s v="40.0801"/>
    <x v="20"/>
    <x v="0"/>
  </r>
  <r>
    <x v="101"/>
    <x v="10"/>
    <x v="0"/>
    <x v="0"/>
    <s v="0604524"/>
    <x v="1"/>
    <s v="GEOL"/>
    <s v="40.0699"/>
    <x v="18"/>
    <x v="0"/>
  </r>
  <r>
    <x v="80"/>
    <x v="10"/>
    <x v="0"/>
    <x v="0"/>
    <s v="0645448"/>
    <x v="1"/>
    <s v="PHYS"/>
    <s v="40.0801"/>
    <x v="21"/>
    <x v="0"/>
  </r>
  <r>
    <x v="102"/>
    <x v="11"/>
    <x v="0"/>
    <x v="0"/>
    <s v="0651541"/>
    <x v="0"/>
    <s v="PSYC"/>
    <s v="42.0101"/>
    <x v="22"/>
    <x v="0"/>
  </r>
  <r>
    <x v="103"/>
    <x v="11"/>
    <x v="0"/>
    <x v="0"/>
    <s v="0714189"/>
    <x v="0"/>
    <s v="PSYC"/>
    <s v="42.0101"/>
    <x v="22"/>
    <x v="0"/>
  </r>
  <r>
    <x v="104"/>
    <x v="11"/>
    <x v="0"/>
    <x v="0"/>
    <s v="0647972"/>
    <x v="0"/>
    <s v="PSYC"/>
    <s v="42.0101"/>
    <x v="22"/>
    <x v="0"/>
  </r>
  <r>
    <x v="105"/>
    <x v="11"/>
    <x v="0"/>
    <x v="0"/>
    <s v="0650189"/>
    <x v="0"/>
    <s v="PSYC"/>
    <s v="42.0101"/>
    <x v="22"/>
    <x v="0"/>
  </r>
  <r>
    <x v="106"/>
    <x v="11"/>
    <x v="0"/>
    <x v="0"/>
    <m/>
    <x v="3"/>
    <s v="MAP"/>
    <s v="42.0101"/>
    <x v="23"/>
    <x v="1"/>
  </r>
  <r>
    <x v="107"/>
    <x v="11"/>
    <x v="0"/>
    <x v="0"/>
    <s v="0649314"/>
    <x v="0"/>
    <s v="PSYC"/>
    <s v="42.0101"/>
    <x v="22"/>
    <x v="0"/>
  </r>
  <r>
    <x v="108"/>
    <x v="11"/>
    <x v="0"/>
    <x v="0"/>
    <s v="0631074"/>
    <x v="0"/>
    <s v="PSYC"/>
    <s v="42.0101"/>
    <x v="22"/>
    <x v="0"/>
  </r>
  <r>
    <x v="109"/>
    <x v="11"/>
    <x v="0"/>
    <x v="0"/>
    <s v="0569161"/>
    <x v="0"/>
    <s v="PSYC"/>
    <s v="42.0101"/>
    <x v="22"/>
    <x v="0"/>
  </r>
  <r>
    <x v="110"/>
    <x v="12"/>
    <x v="0"/>
    <x v="0"/>
    <s v="0603750"/>
    <x v="0"/>
    <s v="POLS"/>
    <s v="45.1001"/>
    <x v="24"/>
    <x v="0"/>
  </r>
  <r>
    <x v="111"/>
    <x v="12"/>
    <x v="0"/>
    <x v="0"/>
    <s v="0604194"/>
    <x v="0"/>
    <s v="POLS"/>
    <s v="45.1001"/>
    <x v="24"/>
    <x v="0"/>
  </r>
  <r>
    <x v="112"/>
    <x v="12"/>
    <x v="0"/>
    <x v="0"/>
    <s v="0601840"/>
    <x v="0"/>
    <s v="ECON"/>
    <s v="45.0601"/>
    <x v="25"/>
    <x v="0"/>
  </r>
  <r>
    <x v="113"/>
    <x v="12"/>
    <x v="0"/>
    <x v="0"/>
    <s v="0642475"/>
    <x v="0"/>
    <s v="POLS"/>
    <s v="45.1001"/>
    <x v="24"/>
    <x v="0"/>
  </r>
  <r>
    <x v="114"/>
    <x v="12"/>
    <x v="0"/>
    <x v="0"/>
    <s v="0716057"/>
    <x v="0"/>
    <s v="ECON"/>
    <s v="45.0601"/>
    <x v="25"/>
    <x v="0"/>
  </r>
  <r>
    <x v="51"/>
    <x v="12"/>
    <x v="0"/>
    <x v="0"/>
    <s v="0608367"/>
    <x v="0"/>
    <s v="ECON"/>
    <s v="45.0601"/>
    <x v="25"/>
    <x v="0"/>
  </r>
  <r>
    <x v="115"/>
    <x v="12"/>
    <x v="0"/>
    <x v="0"/>
    <s v="0779426"/>
    <x v="0"/>
    <s v="POLS"/>
    <s v="45.1001"/>
    <x v="24"/>
    <x v="0"/>
  </r>
  <r>
    <x v="116"/>
    <x v="12"/>
    <x v="0"/>
    <x v="0"/>
    <s v="0708853"/>
    <x v="0"/>
    <s v="ECON"/>
    <s v="45.0601"/>
    <x v="25"/>
    <x v="0"/>
  </r>
  <r>
    <x v="117"/>
    <x v="12"/>
    <x v="0"/>
    <x v="0"/>
    <s v="0651927"/>
    <x v="0"/>
    <s v="ECON"/>
    <s v="45.0601"/>
    <x v="25"/>
    <x v="0"/>
  </r>
  <r>
    <x v="118"/>
    <x v="12"/>
    <x v="0"/>
    <x v="0"/>
    <s v="0566479"/>
    <x v="0"/>
    <s v="POLS"/>
    <s v="45.1001"/>
    <x v="24"/>
    <x v="0"/>
  </r>
  <r>
    <x v="119"/>
    <x v="12"/>
    <x v="0"/>
    <x v="0"/>
    <s v="0612307"/>
    <x v="0"/>
    <s v="ECON"/>
    <s v="45.0601"/>
    <x v="25"/>
    <x v="0"/>
  </r>
  <r>
    <x v="119"/>
    <x v="12"/>
    <x v="0"/>
    <x v="0"/>
    <s v="0612307"/>
    <x v="0"/>
    <s v="POLS"/>
    <s v="45.1001"/>
    <x v="24"/>
    <x v="0"/>
  </r>
  <r>
    <x v="66"/>
    <x v="12"/>
    <x v="0"/>
    <x v="0"/>
    <s v="0603616"/>
    <x v="0"/>
    <s v="POLS"/>
    <s v="45.1001"/>
    <x v="24"/>
    <x v="0"/>
  </r>
  <r>
    <x v="120"/>
    <x v="13"/>
    <x v="0"/>
    <x v="0"/>
    <s v="0882910"/>
    <x v="0"/>
    <s v="ARTS"/>
    <s v="50.0799"/>
    <x v="26"/>
    <x v="0"/>
  </r>
  <r>
    <x v="104"/>
    <x v="13"/>
    <x v="0"/>
    <x v="0"/>
    <s v="0647972"/>
    <x v="0"/>
    <s v="ARTS"/>
    <s v="50.0799"/>
    <x v="26"/>
    <x v="0"/>
  </r>
  <r>
    <x v="6"/>
    <x v="13"/>
    <x v="0"/>
    <x v="0"/>
    <s v="0639895"/>
    <x v="0"/>
    <s v="ARTS"/>
    <s v="50.0799"/>
    <x v="26"/>
    <x v="0"/>
  </r>
  <r>
    <x v="121"/>
    <x v="13"/>
    <x v="0"/>
    <x v="0"/>
    <s v="0608416"/>
    <x v="0"/>
    <s v="ARTS"/>
    <s v="50.0799"/>
    <x v="26"/>
    <x v="0"/>
  </r>
  <r>
    <x v="122"/>
    <x v="13"/>
    <x v="0"/>
    <x v="0"/>
    <s v="0601238"/>
    <x v="0"/>
    <s v="ARTS"/>
    <s v="50.0799"/>
    <x v="26"/>
    <x v="0"/>
  </r>
  <r>
    <x v="123"/>
    <x v="14"/>
    <x v="0"/>
    <x v="0"/>
    <s v="0708133"/>
    <x v="1"/>
    <s v="HSCI"/>
    <s v="51.0001"/>
    <x v="27"/>
    <x v="0"/>
  </r>
  <r>
    <x v="124"/>
    <x v="14"/>
    <x v="0"/>
    <x v="0"/>
    <s v="0650798"/>
    <x v="1"/>
    <s v="HSCI"/>
    <s v="51.0001"/>
    <x v="27"/>
    <x v="0"/>
  </r>
  <r>
    <x v="125"/>
    <x v="14"/>
    <x v="0"/>
    <x v="0"/>
    <m/>
    <x v="4"/>
    <s v="CMHC"/>
    <s v="51.1508"/>
    <x v="28"/>
    <x v="1"/>
  </r>
  <r>
    <x v="126"/>
    <x v="14"/>
    <x v="0"/>
    <x v="0"/>
    <s v="0650690"/>
    <x v="1"/>
    <s v="HSCI"/>
    <s v="51.0001"/>
    <x v="27"/>
    <x v="0"/>
  </r>
  <r>
    <x v="127"/>
    <x v="14"/>
    <x v="0"/>
    <x v="0"/>
    <s v="0616788"/>
    <x v="1"/>
    <s v="HSCI"/>
    <s v="51.0001"/>
    <x v="27"/>
    <x v="0"/>
  </r>
  <r>
    <x v="128"/>
    <x v="14"/>
    <x v="0"/>
    <x v="0"/>
    <m/>
    <x v="5"/>
    <s v="MSPA"/>
    <s v="51.0912"/>
    <x v="29"/>
    <x v="1"/>
  </r>
  <r>
    <x v="129"/>
    <x v="14"/>
    <x v="0"/>
    <x v="0"/>
    <m/>
    <x v="5"/>
    <s v="MSPA"/>
    <s v="51.0912"/>
    <x v="29"/>
    <x v="1"/>
  </r>
  <r>
    <x v="130"/>
    <x v="14"/>
    <x v="0"/>
    <x v="0"/>
    <m/>
    <x v="5"/>
    <s v="MSPA"/>
    <s v="51.0912"/>
    <x v="29"/>
    <x v="1"/>
  </r>
  <r>
    <x v="131"/>
    <x v="14"/>
    <x v="0"/>
    <x v="0"/>
    <m/>
    <x v="5"/>
    <s v="MSPA"/>
    <s v="51.0912"/>
    <x v="29"/>
    <x v="1"/>
  </r>
  <r>
    <x v="132"/>
    <x v="14"/>
    <x v="0"/>
    <x v="0"/>
    <m/>
    <x v="5"/>
    <s v="MSPA"/>
    <s v="51.0912"/>
    <x v="29"/>
    <x v="1"/>
  </r>
  <r>
    <x v="133"/>
    <x v="14"/>
    <x v="0"/>
    <x v="0"/>
    <m/>
    <x v="5"/>
    <s v="MSPA"/>
    <s v="51.0912"/>
    <x v="29"/>
    <x v="1"/>
  </r>
  <r>
    <x v="134"/>
    <x v="14"/>
    <x v="0"/>
    <x v="0"/>
    <m/>
    <x v="5"/>
    <s v="MSPA"/>
    <s v="51.0912"/>
    <x v="29"/>
    <x v="1"/>
  </r>
  <r>
    <x v="135"/>
    <x v="14"/>
    <x v="0"/>
    <x v="0"/>
    <m/>
    <x v="5"/>
    <s v="MSPA"/>
    <s v="51.0912"/>
    <x v="29"/>
    <x v="1"/>
  </r>
  <r>
    <x v="136"/>
    <x v="14"/>
    <x v="0"/>
    <x v="0"/>
    <m/>
    <x v="5"/>
    <s v="MSPA"/>
    <s v="51.0912"/>
    <x v="29"/>
    <x v="1"/>
  </r>
  <r>
    <x v="137"/>
    <x v="14"/>
    <x v="0"/>
    <x v="0"/>
    <m/>
    <x v="5"/>
    <s v="MSPA"/>
    <s v="51.0912"/>
    <x v="29"/>
    <x v="1"/>
  </r>
  <r>
    <x v="138"/>
    <x v="14"/>
    <x v="0"/>
    <x v="0"/>
    <m/>
    <x v="5"/>
    <s v="MSPA"/>
    <s v="51.0912"/>
    <x v="29"/>
    <x v="1"/>
  </r>
  <r>
    <x v="139"/>
    <x v="14"/>
    <x v="0"/>
    <x v="0"/>
    <m/>
    <x v="5"/>
    <s v="MSPA"/>
    <s v="51.0912"/>
    <x v="29"/>
    <x v="1"/>
  </r>
  <r>
    <x v="140"/>
    <x v="14"/>
    <x v="0"/>
    <x v="0"/>
    <m/>
    <x v="5"/>
    <s v="MSPA"/>
    <s v="51.0912"/>
    <x v="29"/>
    <x v="1"/>
  </r>
  <r>
    <x v="141"/>
    <x v="14"/>
    <x v="0"/>
    <x v="0"/>
    <m/>
    <x v="5"/>
    <s v="MSPA"/>
    <s v="51.0912"/>
    <x v="29"/>
    <x v="1"/>
  </r>
  <r>
    <x v="142"/>
    <x v="14"/>
    <x v="0"/>
    <x v="0"/>
    <m/>
    <x v="5"/>
    <s v="MSPA"/>
    <s v="51.0912"/>
    <x v="29"/>
    <x v="1"/>
  </r>
  <r>
    <x v="143"/>
    <x v="14"/>
    <x v="0"/>
    <x v="0"/>
    <m/>
    <x v="5"/>
    <s v="MSPA"/>
    <s v="51.0912"/>
    <x v="29"/>
    <x v="1"/>
  </r>
  <r>
    <x v="144"/>
    <x v="14"/>
    <x v="0"/>
    <x v="0"/>
    <m/>
    <x v="5"/>
    <s v="MSPA"/>
    <s v="51.0912"/>
    <x v="29"/>
    <x v="1"/>
  </r>
  <r>
    <x v="145"/>
    <x v="14"/>
    <x v="0"/>
    <x v="0"/>
    <m/>
    <x v="5"/>
    <s v="MSPA"/>
    <s v="51.0912"/>
    <x v="29"/>
    <x v="1"/>
  </r>
  <r>
    <x v="146"/>
    <x v="14"/>
    <x v="0"/>
    <x v="0"/>
    <m/>
    <x v="5"/>
    <s v="MSPA"/>
    <s v="51.0912"/>
    <x v="29"/>
    <x v="1"/>
  </r>
  <r>
    <x v="147"/>
    <x v="14"/>
    <x v="0"/>
    <x v="0"/>
    <m/>
    <x v="5"/>
    <s v="MSPA"/>
    <s v="51.0912"/>
    <x v="29"/>
    <x v="1"/>
  </r>
  <r>
    <x v="148"/>
    <x v="14"/>
    <x v="0"/>
    <x v="0"/>
    <m/>
    <x v="5"/>
    <s v="MSPA"/>
    <s v="51.0912"/>
    <x v="29"/>
    <x v="1"/>
  </r>
  <r>
    <x v="149"/>
    <x v="14"/>
    <x v="0"/>
    <x v="0"/>
    <m/>
    <x v="5"/>
    <s v="MSPA"/>
    <s v="51.0912"/>
    <x v="29"/>
    <x v="1"/>
  </r>
  <r>
    <x v="150"/>
    <x v="14"/>
    <x v="0"/>
    <x v="0"/>
    <m/>
    <x v="5"/>
    <s v="MSPA"/>
    <s v="51.0912"/>
    <x v="29"/>
    <x v="1"/>
  </r>
  <r>
    <x v="151"/>
    <x v="14"/>
    <x v="0"/>
    <x v="0"/>
    <m/>
    <x v="5"/>
    <s v="MSPA"/>
    <s v="51.0912"/>
    <x v="29"/>
    <x v="1"/>
  </r>
  <r>
    <x v="152"/>
    <x v="14"/>
    <x v="0"/>
    <x v="0"/>
    <m/>
    <x v="5"/>
    <s v="MSPA"/>
    <s v="51.0912"/>
    <x v="29"/>
    <x v="1"/>
  </r>
  <r>
    <x v="153"/>
    <x v="14"/>
    <x v="0"/>
    <x v="0"/>
    <m/>
    <x v="5"/>
    <s v="MSPA"/>
    <s v="51.0912"/>
    <x v="29"/>
    <x v="1"/>
  </r>
  <r>
    <x v="154"/>
    <x v="14"/>
    <x v="0"/>
    <x v="0"/>
    <m/>
    <x v="5"/>
    <s v="MSPA"/>
    <s v="51.0912"/>
    <x v="29"/>
    <x v="1"/>
  </r>
  <r>
    <x v="155"/>
    <x v="14"/>
    <x v="0"/>
    <x v="0"/>
    <m/>
    <x v="5"/>
    <s v="MSPA"/>
    <s v="51.0912"/>
    <x v="29"/>
    <x v="1"/>
  </r>
  <r>
    <x v="156"/>
    <x v="14"/>
    <x v="0"/>
    <x v="0"/>
    <m/>
    <x v="5"/>
    <s v="MSPA"/>
    <s v="51.0912"/>
    <x v="29"/>
    <x v="1"/>
  </r>
  <r>
    <x v="157"/>
    <x v="14"/>
    <x v="0"/>
    <x v="0"/>
    <m/>
    <x v="5"/>
    <s v="MSPA"/>
    <s v="51.0912"/>
    <x v="29"/>
    <x v="1"/>
  </r>
  <r>
    <x v="158"/>
    <x v="14"/>
    <x v="0"/>
    <x v="0"/>
    <m/>
    <x v="5"/>
    <s v="MSPA"/>
    <s v="51.0912"/>
    <x v="29"/>
    <x v="1"/>
  </r>
  <r>
    <x v="159"/>
    <x v="14"/>
    <x v="0"/>
    <x v="0"/>
    <m/>
    <x v="5"/>
    <s v="MSPA"/>
    <s v="51.0912"/>
    <x v="29"/>
    <x v="1"/>
  </r>
  <r>
    <x v="160"/>
    <x v="14"/>
    <x v="0"/>
    <x v="0"/>
    <m/>
    <x v="5"/>
    <s v="MSPA"/>
    <s v="51.0912"/>
    <x v="29"/>
    <x v="1"/>
  </r>
  <r>
    <x v="161"/>
    <x v="14"/>
    <x v="0"/>
    <x v="0"/>
    <m/>
    <x v="5"/>
    <s v="MSPA"/>
    <s v="51.0912"/>
    <x v="29"/>
    <x v="1"/>
  </r>
  <r>
    <x v="162"/>
    <x v="14"/>
    <x v="0"/>
    <x v="0"/>
    <s v="0646127"/>
    <x v="1"/>
    <s v="ATHTR"/>
    <s v="51.0913"/>
    <x v="30"/>
    <x v="0"/>
  </r>
  <r>
    <x v="163"/>
    <x v="14"/>
    <x v="0"/>
    <x v="0"/>
    <s v="0649060"/>
    <x v="1"/>
    <s v="ATHTR"/>
    <s v="51.0913"/>
    <x v="30"/>
    <x v="0"/>
  </r>
  <r>
    <x v="164"/>
    <x v="14"/>
    <x v="0"/>
    <x v="0"/>
    <s v="0650219"/>
    <x v="1"/>
    <s v="HSCI"/>
    <s v="51.0001"/>
    <x v="27"/>
    <x v="0"/>
  </r>
  <r>
    <x v="165"/>
    <x v="14"/>
    <x v="0"/>
    <x v="0"/>
    <s v="0638470"/>
    <x v="1"/>
    <s v="ATHTR"/>
    <s v="51.0913"/>
    <x v="30"/>
    <x v="0"/>
  </r>
  <r>
    <x v="166"/>
    <x v="14"/>
    <x v="0"/>
    <x v="0"/>
    <s v="0601267"/>
    <x v="1"/>
    <s v="ATHTR"/>
    <s v="51.0913"/>
    <x v="30"/>
    <x v="0"/>
  </r>
  <r>
    <x v="167"/>
    <x v="14"/>
    <x v="0"/>
    <x v="0"/>
    <s v="0648261"/>
    <x v="1"/>
    <s v="HSCI"/>
    <s v="51.0001"/>
    <x v="27"/>
    <x v="0"/>
  </r>
  <r>
    <x v="168"/>
    <x v="14"/>
    <x v="0"/>
    <x v="0"/>
    <s v="0652092"/>
    <x v="1"/>
    <s v="ATHTR"/>
    <s v="51.0913"/>
    <x v="30"/>
    <x v="0"/>
  </r>
  <r>
    <x v="169"/>
    <x v="14"/>
    <x v="0"/>
    <x v="0"/>
    <m/>
    <x v="4"/>
    <s v="CMHC"/>
    <s v="51.1508"/>
    <x v="28"/>
    <x v="1"/>
  </r>
  <r>
    <x v="170"/>
    <x v="14"/>
    <x v="0"/>
    <x v="0"/>
    <s v="0719691"/>
    <x v="1"/>
    <s v="HSCI"/>
    <s v="51.0001"/>
    <x v="27"/>
    <x v="0"/>
  </r>
  <r>
    <x v="171"/>
    <x v="14"/>
    <x v="0"/>
    <x v="0"/>
    <s v="0635803"/>
    <x v="1"/>
    <s v="HSCI"/>
    <s v="51.0001"/>
    <x v="27"/>
    <x v="0"/>
  </r>
  <r>
    <x v="172"/>
    <x v="14"/>
    <x v="0"/>
    <x v="0"/>
    <s v="0658395"/>
    <x v="1"/>
    <s v="HSCI"/>
    <s v="51.0001"/>
    <x v="27"/>
    <x v="0"/>
  </r>
  <r>
    <x v="173"/>
    <x v="15"/>
    <x v="0"/>
    <x v="0"/>
    <s v="0644761"/>
    <x v="1"/>
    <s v="ASCI"/>
    <s v="52.1304"/>
    <x v="31"/>
    <x v="0"/>
  </r>
  <r>
    <x v="174"/>
    <x v="15"/>
    <x v="0"/>
    <x v="0"/>
    <s v="0645135"/>
    <x v="0"/>
    <s v="FINN"/>
    <s v="52.0801"/>
    <x v="32"/>
    <x v="0"/>
  </r>
  <r>
    <x v="83"/>
    <x v="15"/>
    <x v="0"/>
    <x v="0"/>
    <s v="0719352"/>
    <x v="0"/>
    <s v="IBUS"/>
    <s v="52.1101"/>
    <x v="33"/>
    <x v="0"/>
  </r>
  <r>
    <x v="175"/>
    <x v="15"/>
    <x v="0"/>
    <x v="0"/>
    <s v="0637259"/>
    <x v="0"/>
    <s v="FINN"/>
    <s v="52.0801"/>
    <x v="32"/>
    <x v="0"/>
  </r>
  <r>
    <x v="176"/>
    <x v="15"/>
    <x v="0"/>
    <x v="0"/>
    <s v="0647150"/>
    <x v="0"/>
    <s v="IBUS"/>
    <s v="52.1101"/>
    <x v="33"/>
    <x v="0"/>
  </r>
  <r>
    <x v="177"/>
    <x v="15"/>
    <x v="0"/>
    <x v="0"/>
    <s v="0605989"/>
    <x v="0"/>
    <s v="MKTG"/>
    <s v="52.1401"/>
    <x v="34"/>
    <x v="0"/>
  </r>
  <r>
    <x v="178"/>
    <x v="15"/>
    <x v="0"/>
    <x v="0"/>
    <s v="0601394"/>
    <x v="0"/>
    <s v="MKTG"/>
    <s v="52.1401"/>
    <x v="34"/>
    <x v="0"/>
  </r>
  <r>
    <x v="179"/>
    <x v="15"/>
    <x v="0"/>
    <x v="0"/>
    <s v="0604419"/>
    <x v="0"/>
    <s v="FINN"/>
    <s v="52.0801"/>
    <x v="32"/>
    <x v="0"/>
  </r>
  <r>
    <x v="88"/>
    <x v="15"/>
    <x v="0"/>
    <x v="0"/>
    <s v="0651137"/>
    <x v="0"/>
    <s v="MKTG"/>
    <s v="52.1401"/>
    <x v="34"/>
    <x v="0"/>
  </r>
  <r>
    <x v="180"/>
    <x v="15"/>
    <x v="0"/>
    <x v="0"/>
    <s v="0653039"/>
    <x v="0"/>
    <s v="FINN"/>
    <s v="52.0801"/>
    <x v="32"/>
    <x v="0"/>
  </r>
  <r>
    <x v="5"/>
    <x v="15"/>
    <x v="0"/>
    <x v="0"/>
    <s v="0653001"/>
    <x v="0"/>
    <s v="MKTG"/>
    <s v="52.1401"/>
    <x v="34"/>
    <x v="0"/>
  </r>
  <r>
    <x v="181"/>
    <x v="15"/>
    <x v="0"/>
    <x v="0"/>
    <s v="0708259"/>
    <x v="0"/>
    <s v="MKTG"/>
    <s v="52.1401"/>
    <x v="34"/>
    <x v="0"/>
  </r>
  <r>
    <x v="182"/>
    <x v="15"/>
    <x v="0"/>
    <x v="0"/>
    <s v="0576536"/>
    <x v="0"/>
    <s v="MNGT"/>
    <s v="52.0201"/>
    <x v="35"/>
    <x v="0"/>
  </r>
  <r>
    <x v="183"/>
    <x v="15"/>
    <x v="0"/>
    <x v="0"/>
    <s v="0596334"/>
    <x v="0"/>
    <s v="PACC"/>
    <s v="52.0301"/>
    <x v="36"/>
    <x v="0"/>
  </r>
  <r>
    <x v="184"/>
    <x v="15"/>
    <x v="0"/>
    <x v="0"/>
    <s v="0646250"/>
    <x v="0"/>
    <s v="MNGT"/>
    <s v="52.0201"/>
    <x v="35"/>
    <x v="0"/>
  </r>
  <r>
    <x v="185"/>
    <x v="15"/>
    <x v="0"/>
    <x v="0"/>
    <s v="0566529"/>
    <x v="0"/>
    <s v="MNGT"/>
    <s v="52.0201"/>
    <x v="35"/>
    <x v="0"/>
  </r>
  <r>
    <x v="186"/>
    <x v="15"/>
    <x v="0"/>
    <x v="0"/>
    <s v="0601772"/>
    <x v="0"/>
    <s v="FINN"/>
    <s v="52.0801"/>
    <x v="32"/>
    <x v="0"/>
  </r>
  <r>
    <x v="186"/>
    <x v="15"/>
    <x v="0"/>
    <x v="0"/>
    <s v="0601772"/>
    <x v="0"/>
    <s v="MNGT"/>
    <s v="52.0201"/>
    <x v="35"/>
    <x v="0"/>
  </r>
  <r>
    <x v="187"/>
    <x v="15"/>
    <x v="0"/>
    <x v="0"/>
    <s v="0601778"/>
    <x v="0"/>
    <s v="FINN"/>
    <s v="52.0801"/>
    <x v="32"/>
    <x v="0"/>
  </r>
  <r>
    <x v="188"/>
    <x v="15"/>
    <x v="0"/>
    <x v="0"/>
    <s v="0569173"/>
    <x v="0"/>
    <s v="MKTG"/>
    <s v="52.1401"/>
    <x v="34"/>
    <x v="0"/>
  </r>
  <r>
    <x v="189"/>
    <x v="15"/>
    <x v="0"/>
    <x v="0"/>
    <s v="0702798"/>
    <x v="0"/>
    <s v="PACC"/>
    <s v="52.0301"/>
    <x v="36"/>
    <x v="0"/>
  </r>
  <r>
    <x v="190"/>
    <x v="15"/>
    <x v="0"/>
    <x v="0"/>
    <s v="0648267"/>
    <x v="0"/>
    <s v="MNGT"/>
    <s v="52.0201"/>
    <x v="35"/>
    <x v="0"/>
  </r>
  <r>
    <x v="191"/>
    <x v="15"/>
    <x v="0"/>
    <x v="0"/>
    <s v="0650694"/>
    <x v="0"/>
    <s v="MKTG"/>
    <s v="52.1401"/>
    <x v="34"/>
    <x v="0"/>
  </r>
  <r>
    <x v="192"/>
    <x v="15"/>
    <x v="0"/>
    <x v="0"/>
    <s v="0707771"/>
    <x v="0"/>
    <s v="MKTG"/>
    <s v="52.1401"/>
    <x v="34"/>
    <x v="0"/>
  </r>
  <r>
    <x v="193"/>
    <x v="15"/>
    <x v="0"/>
    <x v="0"/>
    <s v="0882412"/>
    <x v="0"/>
    <s v="PACC"/>
    <s v="52.0301"/>
    <x v="36"/>
    <x v="0"/>
  </r>
  <r>
    <x v="194"/>
    <x v="15"/>
    <x v="0"/>
    <x v="0"/>
    <s v="0629477"/>
    <x v="0"/>
    <s v="MNGT"/>
    <s v="52.0201"/>
    <x v="35"/>
    <x v="0"/>
  </r>
  <r>
    <x v="195"/>
    <x v="15"/>
    <x v="0"/>
    <x v="0"/>
    <s v="0601308"/>
    <x v="0"/>
    <s v="MKTG"/>
    <s v="52.1401"/>
    <x v="34"/>
    <x v="0"/>
  </r>
  <r>
    <x v="196"/>
    <x v="15"/>
    <x v="0"/>
    <x v="0"/>
    <s v="0650534"/>
    <x v="0"/>
    <s v="FINN"/>
    <s v="52.0801"/>
    <x v="32"/>
    <x v="0"/>
  </r>
  <r>
    <x v="196"/>
    <x v="15"/>
    <x v="0"/>
    <x v="0"/>
    <s v="0650534"/>
    <x v="0"/>
    <s v="MNGT"/>
    <s v="52.0201"/>
    <x v="35"/>
    <x v="0"/>
  </r>
  <r>
    <x v="197"/>
    <x v="15"/>
    <x v="0"/>
    <x v="0"/>
    <s v="0645926"/>
    <x v="0"/>
    <s v="MNGT"/>
    <s v="52.0201"/>
    <x v="35"/>
    <x v="0"/>
  </r>
  <r>
    <x v="198"/>
    <x v="15"/>
    <x v="0"/>
    <x v="0"/>
    <s v="0647226"/>
    <x v="0"/>
    <s v="MKTG"/>
    <s v="52.1401"/>
    <x v="34"/>
    <x v="0"/>
  </r>
  <r>
    <x v="199"/>
    <x v="15"/>
    <x v="0"/>
    <x v="0"/>
    <s v="0643919"/>
    <x v="0"/>
    <s v="MKTG"/>
    <s v="52.1401"/>
    <x v="34"/>
    <x v="0"/>
  </r>
  <r>
    <x v="200"/>
    <x v="15"/>
    <x v="0"/>
    <x v="0"/>
    <s v="0645519"/>
    <x v="0"/>
    <s v="FINN"/>
    <s v="52.0801"/>
    <x v="32"/>
    <x v="0"/>
  </r>
  <r>
    <x v="201"/>
    <x v="15"/>
    <x v="0"/>
    <x v="0"/>
    <s v="0718087"/>
    <x v="0"/>
    <s v="MKTG"/>
    <s v="52.1401"/>
    <x v="34"/>
    <x v="0"/>
  </r>
  <r>
    <x v="202"/>
    <x v="15"/>
    <x v="0"/>
    <x v="0"/>
    <s v="0715632"/>
    <x v="0"/>
    <s v="MKTG"/>
    <s v="52.1401"/>
    <x v="34"/>
    <x v="0"/>
  </r>
  <r>
    <x v="203"/>
    <x v="15"/>
    <x v="0"/>
    <x v="0"/>
    <s v="0604322"/>
    <x v="0"/>
    <s v="MNGT"/>
    <s v="52.0201"/>
    <x v="35"/>
    <x v="0"/>
  </r>
  <r>
    <x v="204"/>
    <x v="15"/>
    <x v="0"/>
    <x v="0"/>
    <s v="0708062"/>
    <x v="0"/>
    <s v="MKTG"/>
    <s v="52.1401"/>
    <x v="34"/>
    <x v="0"/>
  </r>
  <r>
    <x v="86"/>
    <x v="15"/>
    <x v="0"/>
    <x v="0"/>
    <s v="0651509"/>
    <x v="0"/>
    <s v="MKTG"/>
    <s v="52.1401"/>
    <x v="34"/>
    <x v="0"/>
  </r>
  <r>
    <x v="205"/>
    <x v="15"/>
    <x v="0"/>
    <x v="0"/>
    <s v="0620278"/>
    <x v="0"/>
    <s v="MNGT"/>
    <s v="52.0201"/>
    <x v="35"/>
    <x v="0"/>
  </r>
  <r>
    <x v="206"/>
    <x v="15"/>
    <x v="0"/>
    <x v="0"/>
    <s v="0605974"/>
    <x v="0"/>
    <s v="PACC"/>
    <s v="52.0301"/>
    <x v="36"/>
    <x v="0"/>
  </r>
  <r>
    <x v="206"/>
    <x v="15"/>
    <x v="0"/>
    <x v="0"/>
    <s v="0605974"/>
    <x v="0"/>
    <s v="FINN"/>
    <s v="52.0801"/>
    <x v="32"/>
    <x v="0"/>
  </r>
  <r>
    <x v="207"/>
    <x v="15"/>
    <x v="0"/>
    <x v="0"/>
    <s v="0648642"/>
    <x v="0"/>
    <s v="FINN"/>
    <s v="52.0801"/>
    <x v="32"/>
    <x v="0"/>
  </r>
  <r>
    <x v="207"/>
    <x v="15"/>
    <x v="0"/>
    <x v="0"/>
    <s v="0648642"/>
    <x v="0"/>
    <s v="MKTG"/>
    <s v="52.1401"/>
    <x v="34"/>
    <x v="0"/>
  </r>
  <r>
    <x v="208"/>
    <x v="16"/>
    <x v="0"/>
    <x v="0"/>
    <s v="0649474"/>
    <x v="0"/>
    <s v="HIST"/>
    <s v="54.0101"/>
    <x v="3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214B0F-0CA2-4AAF-AA88-B9412EA42BE0}" name="PivotTable6" cacheId="5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Major" fieldListSortAscending="1">
  <location ref="A16:B52" firstHeaderRow="1" firstDataRow="1" firstDataCol="1" rowPageCount="1" colPageCount="1"/>
  <pivotFields count="10">
    <pivotField dataField="1" showAll="0"/>
    <pivotField showAll="0"/>
    <pivotField showAll="0"/>
    <pivotField showAll="0"/>
    <pivotField showAll="0"/>
    <pivotField showAll="0"/>
    <pivotField showAll="0"/>
    <pivotField showAll="0"/>
    <pivotField axis="axisRow" showAll="0" sortType="descending">
      <items count="49">
        <item m="1" x="45"/>
        <item x="31"/>
        <item x="30"/>
        <item x="12"/>
        <item x="13"/>
        <item x="19"/>
        <item m="1" x="46"/>
        <item m="1" x="41"/>
        <item x="25"/>
        <item x="8"/>
        <item x="11"/>
        <item m="1" x="40"/>
        <item m="1" x="39"/>
        <item x="32"/>
        <item m="1" x="44"/>
        <item x="18"/>
        <item m="1" x="42"/>
        <item x="27"/>
        <item x="37"/>
        <item x="9"/>
        <item x="0"/>
        <item x="35"/>
        <item x="34"/>
        <item x="14"/>
        <item x="7"/>
        <item x="10"/>
        <item x="21"/>
        <item x="24"/>
        <item x="22"/>
        <item x="36"/>
        <item x="16"/>
        <item m="1" x="38"/>
        <item x="3"/>
        <item x="2"/>
        <item x="26"/>
        <item m="1" x="47"/>
        <item m="1" x="43"/>
        <item x="1"/>
        <item x="4"/>
        <item x="5"/>
        <item x="6"/>
        <item x="15"/>
        <item x="17"/>
        <item x="20"/>
        <item x="33"/>
        <item x="23"/>
        <item x="28"/>
        <item x="29"/>
        <item t="default"/>
      </items>
      <autoSortScope>
        <pivotArea dataOnly="0" outline="0" fieldPosition="0">
          <references count="1">
            <reference field="4294967294" count="1" selected="0">
              <x v="0"/>
            </reference>
          </references>
        </pivotArea>
      </autoSortScope>
    </pivotField>
    <pivotField axis="axisPage" multipleItemSelectionAllowed="1" showAll="0">
      <items count="3">
        <item x="0"/>
        <item h="1" x="1"/>
        <item t="default"/>
      </items>
    </pivotField>
  </pivotFields>
  <rowFields count="1">
    <field x="8"/>
  </rowFields>
  <rowItems count="36">
    <i>
      <x v="25"/>
    </i>
    <i>
      <x v="22"/>
    </i>
    <i>
      <x v="13"/>
    </i>
    <i>
      <x v="40"/>
    </i>
    <i>
      <x v="21"/>
    </i>
    <i>
      <x v="17"/>
    </i>
    <i>
      <x v="30"/>
    </i>
    <i>
      <x v="28"/>
    </i>
    <i>
      <x v="27"/>
    </i>
    <i>
      <x v="8"/>
    </i>
    <i>
      <x v="4"/>
    </i>
    <i>
      <x v="37"/>
    </i>
    <i>
      <x v="34"/>
    </i>
    <i>
      <x v="2"/>
    </i>
    <i>
      <x v="3"/>
    </i>
    <i>
      <x v="15"/>
    </i>
    <i>
      <x v="5"/>
    </i>
    <i>
      <x v="29"/>
    </i>
    <i>
      <x v="10"/>
    </i>
    <i>
      <x v="23"/>
    </i>
    <i>
      <x v="9"/>
    </i>
    <i>
      <x v="32"/>
    </i>
    <i>
      <x v="38"/>
    </i>
    <i>
      <x v="43"/>
    </i>
    <i>
      <x v="44"/>
    </i>
    <i>
      <x v="24"/>
    </i>
    <i>
      <x v="26"/>
    </i>
    <i>
      <x v="41"/>
    </i>
    <i>
      <x v="19"/>
    </i>
    <i>
      <x v="20"/>
    </i>
    <i>
      <x v="42"/>
    </i>
    <i>
      <x v="1"/>
    </i>
    <i>
      <x v="33"/>
    </i>
    <i>
      <x v="39"/>
    </i>
    <i>
      <x v="18"/>
    </i>
    <i t="grand">
      <x/>
    </i>
  </rowItems>
  <colItems count="1">
    <i/>
  </colItems>
  <pageFields count="1">
    <pageField fld="9" hier="-1"/>
  </pageFields>
  <dataFields count="1">
    <dataField name="Percent of Undergraduate Majors" fld="0" subtotal="count" showDataAs="percentOfCol" baseField="8" baseItem="25" numFmtId="17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4A5185-5B6C-4552-B998-D1A994C76B80}" name="PivotTable4" cacheId="5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A1:B10" firstHeaderRow="1" firstDataRow="1" firstDataCol="1"/>
  <pivotFields count="10">
    <pivotField dataField="1" showAll="0"/>
    <pivotField showAll="0"/>
    <pivotField showAll="0"/>
    <pivotField showAll="0"/>
    <pivotField showAll="0"/>
    <pivotField axis="axisRow" showAll="0">
      <items count="7">
        <item x="0"/>
        <item x="1"/>
        <item x="2"/>
        <item x="4"/>
        <item x="3"/>
        <item x="5"/>
        <item t="default"/>
      </items>
    </pivotField>
    <pivotField showAll="0"/>
    <pivotField showAll="0"/>
    <pivotField showAll="0"/>
    <pivotField axis="axisRow" showAll="0">
      <items count="3">
        <item x="0"/>
        <item x="1"/>
        <item t="default"/>
      </items>
    </pivotField>
  </pivotFields>
  <rowFields count="2">
    <field x="9"/>
    <field x="5"/>
  </rowFields>
  <rowItems count="9">
    <i>
      <x/>
    </i>
    <i r="1">
      <x/>
    </i>
    <i r="1">
      <x v="1"/>
    </i>
    <i r="1">
      <x v="2"/>
    </i>
    <i>
      <x v="1"/>
    </i>
    <i r="1">
      <x v="3"/>
    </i>
    <i r="1">
      <x v="4"/>
    </i>
    <i r="1">
      <x v="5"/>
    </i>
    <i t="grand">
      <x/>
    </i>
  </rowItems>
  <colItems count="1">
    <i/>
  </colItems>
  <dataFields count="1">
    <dataField name="Count of ACAD_PERSON_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Warehouse" connectionId="2" xr16:uid="{B103565D-7615-4D5A-B4D1-0E1C38494D44}" autoFormatId="16" applyNumberFormats="0" applyBorderFormats="0" applyFontFormats="0" applyPatternFormats="0" applyAlignmentFormats="0" applyWidthHeightFormats="0">
  <queryTableRefresh nextId="13">
    <queryTableFields count="3">
      <queryTableField id="5" name="ACPG_MAJORS" tableColumnId="5"/>
      <queryTableField id="8" name="MAJ_DESC" tableColumnId="3"/>
      <queryTableField id="9" name="MAJ_CIP"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DBF068-FE5E-4A7D-893C-098844573FE8}" name="Table_Query_from_Warehouse" displayName="Table_Query_from_Warehouse" ref="A1:C67" tableType="queryTable" totalsRowShown="0" headerRowDxfId="4" dataDxfId="3">
  <autoFilter ref="A1:C67" xr:uid="{61F27B7C-F9FB-4344-999F-31E782DEA23E}"/>
  <sortState ref="A2:C66">
    <sortCondition ref="C1:C66"/>
  </sortState>
  <tableColumns count="3">
    <tableColumn id="5" xr3:uid="{69A39DA5-82EA-4105-BC23-63FDF3C138D9}" uniqueName="5" name="ACPG_MAJORS" queryTableFieldId="5" dataDxfId="2" dataCellStyle="Normal 2"/>
    <tableColumn id="3" xr3:uid="{EE49AF72-917F-40D9-AAF2-91DED954F9FD}" uniqueName="3" name="MAJ_DESC" queryTableFieldId="8" dataDxfId="1" dataCellStyle="Normal 2"/>
    <tableColumn id="4" xr3:uid="{3071E8A0-6E5E-47BD-B617-A003E40BA1A0}" uniqueName="4" name="MAJ_CIP" queryTableFieldId="9"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t@marietta.edu" TargetMode="External"/><Relationship Id="rId2" Type="http://schemas.openxmlformats.org/officeDocument/2006/relationships/hyperlink" Target="https://www.marietta.edu/" TargetMode="External"/><Relationship Id="rId1" Type="http://schemas.openxmlformats.org/officeDocument/2006/relationships/hyperlink" Target="mailto:wbc001@marietta.edu" TargetMode="External"/><Relationship Id="rId5" Type="http://schemas.openxmlformats.org/officeDocument/2006/relationships/printerSettings" Target="../printerSettings/printerSettings1.bin"/><Relationship Id="rId4" Type="http://schemas.openxmlformats.org/officeDocument/2006/relationships/hyperlink" Target="https://www.marietta.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arietta.edu/veterans-yellowribbon-progra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hoppingsheet.com/Shopping/Landing/mariett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80" zoomScaleNormal="100" zoomScalePageLayoutView="80" workbookViewId="0">
      <selection activeCell="F17" sqref="F17"/>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75" t="s">
        <v>137</v>
      </c>
      <c r="B1" s="475"/>
      <c r="C1" s="475"/>
      <c r="D1" s="476"/>
    </row>
    <row r="2" spans="1:6">
      <c r="C2" s="477"/>
      <c r="D2" s="477"/>
    </row>
    <row r="3" spans="1:6">
      <c r="A3" s="5" t="s">
        <v>84</v>
      </c>
      <c r="B3" s="6" t="s">
        <v>85</v>
      </c>
      <c r="C3" s="7"/>
      <c r="D3" s="7"/>
    </row>
    <row r="4" spans="1:6">
      <c r="A4" s="5"/>
      <c r="B4" s="8" t="s">
        <v>86</v>
      </c>
      <c r="C4" s="7"/>
      <c r="D4" s="9" t="s">
        <v>1146</v>
      </c>
    </row>
    <row r="5" spans="1:6">
      <c r="A5" s="5"/>
      <c r="B5" s="8" t="s">
        <v>87</v>
      </c>
      <c r="C5" s="7"/>
      <c r="D5" s="9" t="s">
        <v>1147</v>
      </c>
    </row>
    <row r="6" spans="1:6">
      <c r="A6" s="5"/>
      <c r="B6" s="8" t="s">
        <v>88</v>
      </c>
      <c r="C6" s="7"/>
      <c r="D6" s="9" t="s">
        <v>1148</v>
      </c>
    </row>
    <row r="7" spans="1:6">
      <c r="A7" s="5"/>
      <c r="B7" s="8" t="s">
        <v>139</v>
      </c>
      <c r="C7" s="7"/>
      <c r="D7" s="9" t="s">
        <v>1149</v>
      </c>
    </row>
    <row r="8" spans="1:6">
      <c r="A8" s="5"/>
      <c r="B8" s="10" t="s">
        <v>89</v>
      </c>
      <c r="C8" s="7"/>
      <c r="D8" s="9" t="s">
        <v>1150</v>
      </c>
    </row>
    <row r="9" spans="1:6">
      <c r="A9" s="5"/>
      <c r="B9" s="8" t="s">
        <v>90</v>
      </c>
      <c r="C9" s="7"/>
      <c r="D9" s="9" t="s">
        <v>1151</v>
      </c>
    </row>
    <row r="10" spans="1:6">
      <c r="A10" s="5"/>
      <c r="B10" s="8" t="s">
        <v>91</v>
      </c>
      <c r="C10" s="7"/>
      <c r="D10" s="9"/>
    </row>
    <row r="11" spans="1:6">
      <c r="A11" s="5"/>
      <c r="B11" s="8" t="s">
        <v>92</v>
      </c>
      <c r="C11" s="7"/>
      <c r="D11" s="422" t="s">
        <v>1152</v>
      </c>
    </row>
    <row r="12" spans="1:6">
      <c r="A12" s="5"/>
      <c r="B12" s="8"/>
      <c r="C12" s="7"/>
      <c r="D12" s="1"/>
    </row>
    <row r="13" spans="1:6">
      <c r="A13" s="5"/>
      <c r="B13" s="485" t="s">
        <v>93</v>
      </c>
      <c r="C13" s="40"/>
      <c r="D13" s="11" t="s">
        <v>354</v>
      </c>
      <c r="E13" s="12"/>
      <c r="F13" s="12"/>
    </row>
    <row r="14" spans="1:6">
      <c r="A14" s="5"/>
      <c r="B14" s="485"/>
      <c r="C14" s="41"/>
      <c r="D14" s="11" t="s">
        <v>355</v>
      </c>
      <c r="E14" s="12"/>
      <c r="F14" s="12"/>
    </row>
    <row r="15" spans="1:6">
      <c r="A15" s="5"/>
      <c r="B15" s="13"/>
      <c r="C15" s="7"/>
      <c r="D15" s="7"/>
      <c r="E15" s="12"/>
      <c r="F15" s="12"/>
    </row>
    <row r="16" spans="1:6">
      <c r="A16" s="5"/>
      <c r="B16" s="8" t="s">
        <v>94</v>
      </c>
      <c r="C16" s="7"/>
      <c r="D16" s="7"/>
    </row>
    <row r="17" spans="1:4">
      <c r="A17" s="5"/>
      <c r="B17" s="482"/>
      <c r="C17" s="483"/>
      <c r="D17" s="484"/>
    </row>
    <row r="18" spans="1:4">
      <c r="A18" s="5"/>
      <c r="B18" s="8"/>
      <c r="C18" s="7"/>
      <c r="D18" s="7"/>
    </row>
    <row r="19" spans="1:4" ht="53.25" customHeight="1">
      <c r="A19" s="14" t="s">
        <v>253</v>
      </c>
      <c r="B19" s="478" t="s">
        <v>491</v>
      </c>
      <c r="C19" s="478"/>
      <c r="D19" s="478"/>
    </row>
    <row r="20" spans="1:4" ht="29.25" customHeight="1">
      <c r="A20" s="5"/>
      <c r="B20" s="479"/>
      <c r="C20" s="480"/>
      <c r="D20" s="481"/>
    </row>
    <row r="21" spans="1:4">
      <c r="C21" s="16"/>
      <c r="D21" s="16"/>
    </row>
    <row r="22" spans="1:4">
      <c r="A22" s="5" t="s">
        <v>486</v>
      </c>
      <c r="B22" s="6" t="s">
        <v>138</v>
      </c>
      <c r="C22" s="17"/>
      <c r="D22" s="18"/>
    </row>
    <row r="23" spans="1:4">
      <c r="A23" s="5"/>
      <c r="B23" s="8" t="s">
        <v>259</v>
      </c>
      <c r="C23" s="19"/>
      <c r="D23" s="44" t="s">
        <v>1153</v>
      </c>
    </row>
    <row r="24" spans="1:4">
      <c r="A24" s="5"/>
      <c r="B24" s="8" t="s">
        <v>139</v>
      </c>
      <c r="C24" s="19"/>
      <c r="D24" s="44" t="s">
        <v>1149</v>
      </c>
    </row>
    <row r="25" spans="1:4">
      <c r="A25" s="5"/>
      <c r="B25" s="20" t="s">
        <v>89</v>
      </c>
      <c r="C25" s="19"/>
      <c r="D25" s="44" t="s">
        <v>1150</v>
      </c>
    </row>
    <row r="26" spans="1:4">
      <c r="A26" s="5"/>
      <c r="B26" s="21" t="s">
        <v>476</v>
      </c>
      <c r="C26" s="19"/>
      <c r="D26" s="44"/>
    </row>
    <row r="27" spans="1:4">
      <c r="A27" s="5"/>
      <c r="B27" s="21" t="s">
        <v>89</v>
      </c>
      <c r="C27" s="19"/>
      <c r="D27" s="44"/>
    </row>
    <row r="28" spans="1:4">
      <c r="A28" s="5"/>
      <c r="B28" s="8" t="s">
        <v>477</v>
      </c>
      <c r="C28" s="19"/>
      <c r="D28" s="44" t="s">
        <v>1154</v>
      </c>
    </row>
    <row r="29" spans="1:4">
      <c r="A29" s="5"/>
      <c r="B29" s="8" t="s">
        <v>140</v>
      </c>
      <c r="C29" s="2"/>
      <c r="D29" s="422" t="s">
        <v>1155</v>
      </c>
    </row>
    <row r="30" spans="1:4">
      <c r="A30" s="5"/>
      <c r="B30" s="8" t="s">
        <v>141</v>
      </c>
      <c r="C30" s="19"/>
      <c r="D30" t="s">
        <v>1156</v>
      </c>
    </row>
    <row r="31" spans="1:4">
      <c r="A31" s="5"/>
      <c r="B31" s="8" t="s">
        <v>142</v>
      </c>
      <c r="C31" s="19"/>
      <c r="D31" s="44" t="s">
        <v>1157</v>
      </c>
    </row>
    <row r="32" spans="1:4">
      <c r="A32" s="5"/>
      <c r="B32" s="8" t="s">
        <v>478</v>
      </c>
      <c r="C32" s="19"/>
      <c r="D32" s="44"/>
    </row>
    <row r="33" spans="1:4">
      <c r="A33" s="5"/>
      <c r="B33" s="8" t="s">
        <v>89</v>
      </c>
      <c r="C33" s="19"/>
      <c r="D33" s="44"/>
    </row>
    <row r="34" spans="1:4">
      <c r="A34" s="5"/>
      <c r="B34" s="8" t="s">
        <v>561</v>
      </c>
      <c r="C34" s="19"/>
      <c r="D34" s="44"/>
    </row>
    <row r="35" spans="1:4">
      <c r="A35" s="5"/>
      <c r="B35" s="8" t="s">
        <v>143</v>
      </c>
      <c r="C35" s="2"/>
      <c r="D35" s="422" t="s">
        <v>1158</v>
      </c>
    </row>
    <row r="36" spans="1:4" ht="14.25" customHeight="1">
      <c r="A36" s="14"/>
      <c r="B36" s="478" t="s">
        <v>643</v>
      </c>
      <c r="C36" s="478"/>
      <c r="D36" s="478"/>
    </row>
    <row r="37" spans="1:4" ht="14.25" customHeight="1">
      <c r="A37" s="14"/>
      <c r="B37" s="490" t="s">
        <v>1159</v>
      </c>
      <c r="C37" s="491"/>
      <c r="D37" s="491"/>
    </row>
    <row r="38" spans="1:4" ht="12.75" customHeight="1">
      <c r="A38" s="14"/>
      <c r="B38" s="492" t="s">
        <v>671</v>
      </c>
      <c r="C38" s="492"/>
      <c r="D38" s="492"/>
    </row>
    <row r="39" spans="1:4" ht="12.75" customHeight="1">
      <c r="A39" s="14"/>
      <c r="B39" s="491"/>
      <c r="C39" s="491"/>
      <c r="D39" s="491"/>
    </row>
    <row r="40" spans="1:4"/>
    <row r="41" spans="1:4">
      <c r="A41" s="5" t="s">
        <v>487</v>
      </c>
      <c r="B41" s="488" t="s">
        <v>144</v>
      </c>
      <c r="C41" s="489"/>
      <c r="D41" s="476"/>
    </row>
    <row r="42" spans="1:4">
      <c r="A42" s="5"/>
      <c r="B42" s="22"/>
      <c r="C42" s="23"/>
      <c r="D42" s="24"/>
    </row>
    <row r="43" spans="1:4">
      <c r="A43" s="42"/>
      <c r="B43" s="25" t="s">
        <v>145</v>
      </c>
      <c r="C43" s="26"/>
    </row>
    <row r="44" spans="1:4">
      <c r="A44" s="42" t="s">
        <v>1160</v>
      </c>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1160</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1160</v>
      </c>
      <c r="B55" s="25" t="s">
        <v>152</v>
      </c>
      <c r="C55" s="29"/>
      <c r="D55" s="493" t="s">
        <v>674</v>
      </c>
    </row>
    <row r="56" spans="1:4">
      <c r="A56" s="42"/>
      <c r="B56" s="25" t="s">
        <v>153</v>
      </c>
      <c r="C56" s="29"/>
      <c r="D56" s="493"/>
    </row>
    <row r="57" spans="1:4">
      <c r="A57" s="42"/>
      <c r="B57" s="25" t="s">
        <v>154</v>
      </c>
      <c r="C57" s="29"/>
      <c r="D57" s="493"/>
    </row>
    <row r="58" spans="1:4">
      <c r="A58" s="42"/>
      <c r="B58" s="31" t="s">
        <v>155</v>
      </c>
      <c r="C58" s="29"/>
    </row>
    <row r="59" spans="1:4">
      <c r="A59" s="42"/>
      <c r="B59" s="25" t="s">
        <v>156</v>
      </c>
      <c r="C59" s="29"/>
    </row>
    <row r="60" spans="1:4">
      <c r="A60" s="42"/>
      <c r="B60" s="25" t="s">
        <v>157</v>
      </c>
      <c r="C60" s="32"/>
      <c r="D60" s="32"/>
    </row>
    <row r="61" spans="1:4">
      <c r="A61" s="5"/>
      <c r="B61" s="486"/>
      <c r="C61" s="486"/>
      <c r="D61" s="486"/>
    </row>
    <row r="62" spans="1:4">
      <c r="A62" s="5"/>
      <c r="B62" s="8"/>
      <c r="C62" s="32"/>
      <c r="D62" s="32"/>
    </row>
    <row r="63" spans="1:4">
      <c r="A63" s="42"/>
      <c r="B63" s="25" t="s">
        <v>158</v>
      </c>
      <c r="C63" s="32"/>
      <c r="D63" s="32"/>
    </row>
    <row r="64" spans="1:4">
      <c r="A64" s="5"/>
      <c r="B64" s="487"/>
      <c r="C64" s="487"/>
      <c r="D64" s="487"/>
    </row>
    <row r="65" spans="1:3">
      <c r="A65" s="5" t="s">
        <v>490</v>
      </c>
      <c r="B65" s="27" t="s">
        <v>480</v>
      </c>
    </row>
    <row r="66" spans="1:3">
      <c r="A66" s="5"/>
      <c r="B66" s="27"/>
    </row>
    <row r="67" spans="1:3">
      <c r="A67" s="42" t="s">
        <v>1160</v>
      </c>
      <c r="B67" s="25" t="s">
        <v>159</v>
      </c>
      <c r="C67" s="26"/>
    </row>
    <row r="68" spans="1:3">
      <c r="A68" s="42"/>
      <c r="B68" s="25" t="s">
        <v>160</v>
      </c>
      <c r="C68" s="26"/>
    </row>
    <row r="69" spans="1:3">
      <c r="A69" s="42" t="s">
        <v>1160</v>
      </c>
      <c r="B69" s="25" t="s">
        <v>161</v>
      </c>
      <c r="C69" s="26"/>
    </row>
    <row r="70" spans="1:3">
      <c r="A70" s="42"/>
      <c r="B70" s="25" t="s">
        <v>162</v>
      </c>
      <c r="C70" s="26"/>
    </row>
    <row r="71" spans="1:3">
      <c r="A71" s="42"/>
      <c r="B71" s="25" t="s">
        <v>163</v>
      </c>
      <c r="C71" s="26"/>
    </row>
    <row r="72" spans="1:3">
      <c r="A72" s="42" t="s">
        <v>1160</v>
      </c>
      <c r="B72" s="25" t="s">
        <v>164</v>
      </c>
      <c r="C72" s="26"/>
    </row>
    <row r="73" spans="1:3">
      <c r="A73" s="42"/>
      <c r="B73" s="25" t="s">
        <v>165</v>
      </c>
      <c r="C73" s="26"/>
    </row>
    <row r="74" spans="1:3">
      <c r="A74" s="42" t="s">
        <v>1160</v>
      </c>
      <c r="B74" s="25" t="s">
        <v>166</v>
      </c>
      <c r="C74" s="26"/>
    </row>
    <row r="75" spans="1:3">
      <c r="A75" s="42"/>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08A7D808-10CF-4068-9032-9A99CF5175E2}"/>
    <hyperlink ref="D29" r:id="rId2" xr:uid="{28C4C3BF-C324-4839-A090-752E844BCE6A}"/>
    <hyperlink ref="D35" r:id="rId3" xr:uid="{73CEECFB-F324-48BB-87CB-534C06482C3B}"/>
    <hyperlink ref="B37" r:id="rId4" xr:uid="{40100A2A-899E-4030-82BE-9DD3523615E9}"/>
  </hyperlinks>
  <pageMargins left="0.75" right="0.75" top="1" bottom="1" header="0.5" footer="0.5"/>
  <pageSetup scale="75" fitToHeight="2" orientation="portrait" r:id="rId5"/>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80" zoomScaleNormal="100" zoomScalePageLayoutView="80" workbookViewId="0">
      <selection activeCell="C83" sqref="C83:F83"/>
    </sheetView>
  </sheetViews>
  <sheetFormatPr defaultColWidth="0" defaultRowHeight="12.75" zeroHeight="1"/>
  <cols>
    <col min="1" max="1" width="4.42578125" style="46" customWidth="1"/>
    <col min="2" max="2" width="27.7109375" style="45" customWidth="1"/>
    <col min="3" max="3" width="14.28515625" style="45" customWidth="1"/>
    <col min="4" max="4" width="14.7109375" style="45" customWidth="1"/>
    <col min="5" max="6" width="15.42578125" style="45" customWidth="1"/>
    <col min="7" max="7" width="0.7109375" style="45" customWidth="1"/>
    <col min="8" max="16384" width="0" style="45" hidden="1"/>
  </cols>
  <sheetData>
    <row r="1" spans="1:6" ht="18">
      <c r="A1" s="475" t="s">
        <v>168</v>
      </c>
      <c r="B1" s="475"/>
      <c r="C1" s="475"/>
      <c r="D1" s="475"/>
      <c r="E1" s="475"/>
      <c r="F1" s="475"/>
    </row>
    <row r="2" spans="1:6"/>
    <row r="3" spans="1:6" ht="14.25" customHeight="1">
      <c r="A3" s="5" t="s">
        <v>81</v>
      </c>
      <c r="B3" s="505" t="s">
        <v>675</v>
      </c>
      <c r="C3" s="506"/>
      <c r="D3" s="506"/>
      <c r="E3" s="506"/>
      <c r="F3" s="506"/>
    </row>
    <row r="4" spans="1:6" ht="26.25" customHeight="1">
      <c r="A4" s="5"/>
      <c r="B4" s="510" t="s">
        <v>1088</v>
      </c>
      <c r="C4" s="510"/>
      <c r="D4" s="510"/>
      <c r="E4" s="510"/>
      <c r="F4" s="510"/>
    </row>
    <row r="5" spans="1:6" ht="28.5" customHeight="1">
      <c r="A5" s="5"/>
      <c r="B5" s="511" t="s">
        <v>903</v>
      </c>
      <c r="C5" s="511"/>
      <c r="D5" s="511"/>
      <c r="E5" s="511"/>
      <c r="F5" s="511"/>
    </row>
    <row r="6" spans="1:6">
      <c r="A6" s="5"/>
      <c r="B6" s="512"/>
      <c r="C6" s="507" t="s">
        <v>169</v>
      </c>
      <c r="D6" s="507"/>
      <c r="E6" s="507" t="s">
        <v>170</v>
      </c>
      <c r="F6" s="507"/>
    </row>
    <row r="7" spans="1:6">
      <c r="A7" s="5"/>
      <c r="B7" s="513"/>
      <c r="C7" s="47" t="s">
        <v>171</v>
      </c>
      <c r="D7" s="48" t="s">
        <v>172</v>
      </c>
      <c r="E7" s="47" t="s">
        <v>171</v>
      </c>
      <c r="F7" s="48" t="s">
        <v>172</v>
      </c>
    </row>
    <row r="8" spans="1:6">
      <c r="A8" s="5"/>
      <c r="B8" s="49" t="s">
        <v>173</v>
      </c>
      <c r="C8" s="50"/>
      <c r="D8" s="50"/>
      <c r="E8" s="50"/>
      <c r="F8" s="51"/>
    </row>
    <row r="9" spans="1:6" ht="25.5">
      <c r="A9" s="5"/>
      <c r="B9" s="52" t="s">
        <v>174</v>
      </c>
      <c r="C9" s="53">
        <v>171</v>
      </c>
      <c r="D9" s="54">
        <v>157</v>
      </c>
      <c r="E9" s="54"/>
      <c r="F9" s="54"/>
    </row>
    <row r="10" spans="1:6">
      <c r="A10" s="5"/>
      <c r="B10" s="55" t="s">
        <v>175</v>
      </c>
      <c r="C10" s="54">
        <v>16</v>
      </c>
      <c r="D10" s="54">
        <v>9</v>
      </c>
      <c r="E10" s="54"/>
      <c r="F10" s="54"/>
    </row>
    <row r="11" spans="1:6">
      <c r="A11" s="5"/>
      <c r="B11" s="55" t="s">
        <v>176</v>
      </c>
      <c r="C11" s="54">
        <v>376</v>
      </c>
      <c r="D11" s="54">
        <v>375</v>
      </c>
      <c r="E11" s="54">
        <v>13</v>
      </c>
      <c r="F11" s="54">
        <v>7</v>
      </c>
    </row>
    <row r="12" spans="1:6">
      <c r="A12" s="5"/>
      <c r="B12" s="56" t="s">
        <v>177</v>
      </c>
      <c r="C12" s="57">
        <f>SUM(C9:C11)</f>
        <v>563</v>
      </c>
      <c r="D12" s="57">
        <f>SUM(D9:D11)</f>
        <v>541</v>
      </c>
      <c r="E12" s="57">
        <f>SUM(E9:E11)</f>
        <v>13</v>
      </c>
      <c r="F12" s="57">
        <f>SUM(F9:F11)</f>
        <v>7</v>
      </c>
    </row>
    <row r="13" spans="1:6" ht="25.5">
      <c r="A13" s="5"/>
      <c r="B13" s="52" t="s">
        <v>291</v>
      </c>
      <c r="C13" s="54">
        <v>1</v>
      </c>
      <c r="D13" s="54"/>
      <c r="E13" s="54">
        <v>22</v>
      </c>
      <c r="F13" s="54">
        <v>26</v>
      </c>
    </row>
    <row r="14" spans="1:6">
      <c r="A14" s="5"/>
      <c r="B14" s="56" t="s">
        <v>292</v>
      </c>
      <c r="C14" s="57">
        <f>SUM(C12:C13)</f>
        <v>564</v>
      </c>
      <c r="D14" s="57">
        <f>SUM(D12:D13)</f>
        <v>541</v>
      </c>
      <c r="E14" s="57">
        <f>SUM(E12:E13)</f>
        <v>35</v>
      </c>
      <c r="F14" s="57">
        <f>SUM(F12:F13)</f>
        <v>33</v>
      </c>
    </row>
    <row r="15" spans="1:6">
      <c r="A15" s="5"/>
      <c r="B15" s="49" t="s">
        <v>536</v>
      </c>
      <c r="C15" s="58"/>
      <c r="D15" s="58"/>
      <c r="E15" s="58"/>
      <c r="F15" s="59"/>
    </row>
    <row r="16" spans="1:6">
      <c r="A16" s="5"/>
      <c r="B16" s="60" t="s">
        <v>537</v>
      </c>
      <c r="C16" s="61"/>
      <c r="D16" s="61"/>
      <c r="E16" s="61"/>
      <c r="F16" s="61"/>
    </row>
    <row r="17" spans="1:6">
      <c r="A17" s="5"/>
      <c r="B17" s="60" t="s">
        <v>176</v>
      </c>
      <c r="C17" s="61">
        <v>19</v>
      </c>
      <c r="D17" s="61">
        <v>72</v>
      </c>
      <c r="E17" s="61"/>
      <c r="F17" s="61">
        <v>1</v>
      </c>
    </row>
    <row r="18" spans="1:6" ht="25.5">
      <c r="A18" s="5"/>
      <c r="B18" s="62" t="s">
        <v>538</v>
      </c>
      <c r="C18" s="61"/>
      <c r="D18" s="61"/>
      <c r="E18" s="61"/>
      <c r="F18" s="61"/>
    </row>
    <row r="19" spans="1:6">
      <c r="A19" s="5"/>
      <c r="B19" s="56" t="s">
        <v>539</v>
      </c>
      <c r="C19" s="63">
        <f>SUM(C16:C18)</f>
        <v>19</v>
      </c>
      <c r="D19" s="63">
        <f t="shared" ref="D19:F19" si="0">SUM(D16:D18)</f>
        <v>72</v>
      </c>
      <c r="E19" s="63">
        <f t="shared" si="0"/>
        <v>0</v>
      </c>
      <c r="F19" s="63">
        <f t="shared" si="0"/>
        <v>1</v>
      </c>
    </row>
    <row r="20" spans="1:6">
      <c r="A20" s="5"/>
      <c r="B20" s="56" t="s">
        <v>676</v>
      </c>
      <c r="C20" s="64">
        <f>SUM(C14, C19)</f>
        <v>583</v>
      </c>
      <c r="D20" s="64">
        <f t="shared" ref="D20:F20" si="1">SUM(D14, D19)</f>
        <v>613</v>
      </c>
      <c r="E20" s="64">
        <f t="shared" si="1"/>
        <v>35</v>
      </c>
      <c r="F20" s="64">
        <f t="shared" si="1"/>
        <v>34</v>
      </c>
    </row>
    <row r="21" spans="1:6">
      <c r="A21" s="5"/>
      <c r="B21" s="65"/>
      <c r="C21" s="66"/>
      <c r="D21" s="67"/>
      <c r="E21" s="67"/>
      <c r="F21" s="67"/>
    </row>
    <row r="22" spans="1:6">
      <c r="A22" s="5"/>
      <c r="B22" s="68" t="s">
        <v>540</v>
      </c>
      <c r="C22" s="69">
        <f>SUM(C14:F14)</f>
        <v>1173</v>
      </c>
      <c r="D22" s="68"/>
      <c r="E22" s="68"/>
      <c r="F22" s="70"/>
    </row>
    <row r="23" spans="1:6">
      <c r="A23" s="5"/>
      <c r="B23" s="71" t="s">
        <v>385</v>
      </c>
      <c r="C23" s="72">
        <f>SUM(C19:F19)</f>
        <v>92</v>
      </c>
      <c r="D23" s="71"/>
      <c r="E23" s="71"/>
      <c r="F23" s="73"/>
    </row>
    <row r="24" spans="1:6">
      <c r="A24" s="5"/>
      <c r="B24" s="74" t="s">
        <v>541</v>
      </c>
      <c r="C24" s="75">
        <f>SUM(C22:C23)</f>
        <v>1265</v>
      </c>
      <c r="D24" s="74"/>
      <c r="E24" s="74"/>
      <c r="F24" s="76"/>
    </row>
    <row r="25" spans="1:6" s="68" customFormat="1" ht="22.5" customHeight="1">
      <c r="A25" s="77" t="s">
        <v>82</v>
      </c>
      <c r="B25" s="508" t="s">
        <v>677</v>
      </c>
      <c r="C25" s="509"/>
      <c r="D25" s="509"/>
      <c r="E25" s="509"/>
      <c r="F25" s="509"/>
    </row>
    <row r="26" spans="1:6" ht="27.75" customHeight="1">
      <c r="A26" s="5"/>
      <c r="B26" s="510" t="s">
        <v>1089</v>
      </c>
      <c r="C26" s="510"/>
      <c r="D26" s="510"/>
      <c r="E26" s="510"/>
      <c r="F26" s="510"/>
    </row>
    <row r="27" spans="1:6" ht="15" customHeight="1">
      <c r="A27" s="5"/>
      <c r="B27" s="510" t="s">
        <v>904</v>
      </c>
      <c r="C27" s="510"/>
      <c r="D27" s="510"/>
      <c r="E27" s="510"/>
      <c r="F27" s="510"/>
    </row>
    <row r="28" spans="1:6" ht="15.75" customHeight="1">
      <c r="A28" s="5"/>
      <c r="B28" s="510" t="s">
        <v>905</v>
      </c>
      <c r="C28" s="510"/>
      <c r="D28" s="510"/>
      <c r="E28" s="510"/>
      <c r="F28" s="510"/>
    </row>
    <row r="29" spans="1:6" ht="42" customHeight="1">
      <c r="A29" s="5"/>
      <c r="B29" s="510" t="s">
        <v>906</v>
      </c>
      <c r="C29" s="510"/>
      <c r="D29" s="510"/>
      <c r="E29" s="510"/>
      <c r="F29" s="510"/>
    </row>
    <row r="30" spans="1:6" ht="60">
      <c r="A30" s="5"/>
      <c r="B30" s="525"/>
      <c r="C30" s="525"/>
      <c r="D30" s="78" t="s">
        <v>542</v>
      </c>
      <c r="E30" s="79" t="s">
        <v>678</v>
      </c>
      <c r="F30" s="79" t="s">
        <v>679</v>
      </c>
    </row>
    <row r="31" spans="1:6">
      <c r="A31" s="5"/>
      <c r="B31" s="526" t="s">
        <v>543</v>
      </c>
      <c r="C31" s="526"/>
      <c r="D31" s="80">
        <v>5</v>
      </c>
      <c r="E31" s="80">
        <v>33</v>
      </c>
      <c r="F31" s="80">
        <v>33</v>
      </c>
    </row>
    <row r="32" spans="1:6">
      <c r="A32" s="5"/>
      <c r="B32" s="521" t="s">
        <v>636</v>
      </c>
      <c r="C32" s="522"/>
      <c r="D32" s="80">
        <v>5</v>
      </c>
      <c r="E32" s="80">
        <v>26</v>
      </c>
      <c r="F32" s="80">
        <v>28</v>
      </c>
    </row>
    <row r="33" spans="1:6">
      <c r="A33" s="5"/>
      <c r="B33" s="518" t="s">
        <v>0</v>
      </c>
      <c r="C33" s="518"/>
      <c r="D33" s="80">
        <v>13</v>
      </c>
      <c r="E33" s="80">
        <v>42</v>
      </c>
      <c r="F33" s="80">
        <v>44</v>
      </c>
    </row>
    <row r="34" spans="1:6">
      <c r="A34" s="5"/>
      <c r="B34" s="523" t="s">
        <v>72</v>
      </c>
      <c r="C34" s="522"/>
      <c r="D34" s="80">
        <v>286</v>
      </c>
      <c r="E34" s="80">
        <v>940</v>
      </c>
      <c r="F34" s="80">
        <v>966</v>
      </c>
    </row>
    <row r="35" spans="1:6" ht="15" customHeight="1">
      <c r="A35" s="5"/>
      <c r="B35" s="518" t="s">
        <v>1</v>
      </c>
      <c r="C35" s="518"/>
      <c r="D35" s="80"/>
      <c r="E35" s="80"/>
      <c r="F35" s="80"/>
    </row>
    <row r="36" spans="1:6">
      <c r="A36" s="5"/>
      <c r="B36" s="518" t="s">
        <v>2</v>
      </c>
      <c r="C36" s="518"/>
      <c r="D36" s="80">
        <v>1</v>
      </c>
      <c r="E36" s="80">
        <v>7</v>
      </c>
      <c r="F36" s="80">
        <v>9</v>
      </c>
    </row>
    <row r="37" spans="1:6" ht="26.25" customHeight="1">
      <c r="A37" s="5"/>
      <c r="B37" s="519" t="s">
        <v>3</v>
      </c>
      <c r="C37" s="520"/>
      <c r="D37" s="80"/>
      <c r="E37" s="80"/>
      <c r="F37" s="80"/>
    </row>
    <row r="38" spans="1:6">
      <c r="A38" s="5"/>
      <c r="B38" s="518" t="s">
        <v>4</v>
      </c>
      <c r="C38" s="518"/>
      <c r="D38" s="80">
        <v>14</v>
      </c>
      <c r="E38" s="80">
        <v>47</v>
      </c>
      <c r="F38" s="80">
        <v>47</v>
      </c>
    </row>
    <row r="39" spans="1:6">
      <c r="A39" s="5"/>
      <c r="B39" s="518" t="s">
        <v>5</v>
      </c>
      <c r="C39" s="518"/>
      <c r="D39" s="80">
        <v>4</v>
      </c>
      <c r="E39" s="80">
        <v>29</v>
      </c>
      <c r="F39" s="80">
        <v>46</v>
      </c>
    </row>
    <row r="40" spans="1:6">
      <c r="A40" s="5"/>
      <c r="B40" s="524" t="s">
        <v>73</v>
      </c>
      <c r="C40" s="524"/>
      <c r="D40" s="81">
        <f>SUM(D31:D39)</f>
        <v>328</v>
      </c>
      <c r="E40" s="81">
        <f>SUM(E31:E39)</f>
        <v>1124</v>
      </c>
      <c r="F40" s="81">
        <f>SUM(F31:F39)</f>
        <v>1173</v>
      </c>
    </row>
    <row r="41" spans="1:6"/>
    <row r="42" spans="1:6" ht="15.75">
      <c r="B42" s="82" t="s">
        <v>74</v>
      </c>
    </row>
    <row r="43" spans="1:6">
      <c r="A43" s="5" t="s">
        <v>83</v>
      </c>
      <c r="B43" s="27" t="s">
        <v>1090</v>
      </c>
      <c r="F43" s="83"/>
    </row>
    <row r="44" spans="1:6">
      <c r="A44" s="5"/>
      <c r="B44" s="84" t="s">
        <v>75</v>
      </c>
      <c r="C44" s="85"/>
      <c r="F44" s="83"/>
    </row>
    <row r="45" spans="1:6">
      <c r="A45" s="5"/>
      <c r="B45" s="84" t="s">
        <v>76</v>
      </c>
      <c r="C45" s="85"/>
      <c r="F45" s="83"/>
    </row>
    <row r="46" spans="1:6">
      <c r="A46" s="5"/>
      <c r="B46" s="84" t="s">
        <v>77</v>
      </c>
      <c r="C46" s="85">
        <v>173</v>
      </c>
      <c r="F46" s="83"/>
    </row>
    <row r="47" spans="1:6">
      <c r="A47" s="5"/>
      <c r="B47" s="84" t="s">
        <v>481</v>
      </c>
      <c r="C47" s="85"/>
      <c r="F47" s="83"/>
    </row>
    <row r="48" spans="1:6">
      <c r="A48" s="5"/>
      <c r="B48" s="84" t="s">
        <v>78</v>
      </c>
      <c r="C48" s="85">
        <v>37</v>
      </c>
      <c r="F48" s="83"/>
    </row>
    <row r="49" spans="1:256">
      <c r="A49" s="5"/>
      <c r="B49" s="84" t="s">
        <v>79</v>
      </c>
      <c r="C49" s="85"/>
      <c r="F49" s="83"/>
    </row>
    <row r="50" spans="1:256" ht="25.5">
      <c r="A50" s="5"/>
      <c r="B50" s="86" t="s">
        <v>386</v>
      </c>
      <c r="C50" s="85"/>
      <c r="F50" s="83"/>
    </row>
    <row r="51" spans="1:256" ht="24.75" customHeight="1">
      <c r="A51" s="5"/>
      <c r="B51" s="87" t="s">
        <v>387</v>
      </c>
      <c r="C51" s="85"/>
      <c r="F51" s="83"/>
    </row>
    <row r="52" spans="1:256">
      <c r="A52" s="5"/>
      <c r="B52" s="88" t="s">
        <v>388</v>
      </c>
      <c r="C52" s="85"/>
      <c r="F52" s="83"/>
    </row>
    <row r="53" spans="1:256" ht="30">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14" t="s">
        <v>681</v>
      </c>
      <c r="C54" s="514"/>
      <c r="D54" s="514"/>
      <c r="E54" s="514"/>
      <c r="F54" s="51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14" t="s">
        <v>1091</v>
      </c>
      <c r="C55" s="514"/>
      <c r="D55" s="514"/>
      <c r="E55" s="514"/>
      <c r="F55" s="51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514" t="s">
        <v>1108</v>
      </c>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4"/>
      <c r="BW56" s="514"/>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4"/>
      <c r="CU56" s="514"/>
      <c r="CV56" s="514"/>
      <c r="CW56" s="514"/>
      <c r="CX56" s="514"/>
      <c r="CY56" s="514"/>
      <c r="CZ56" s="514"/>
      <c r="DA56" s="514"/>
      <c r="DB56" s="514"/>
      <c r="DC56" s="514"/>
      <c r="DD56" s="514"/>
      <c r="DE56" s="514"/>
      <c r="DF56" s="514"/>
      <c r="DG56" s="514"/>
      <c r="DH56" s="514"/>
      <c r="DI56" s="514"/>
      <c r="DJ56" s="514"/>
      <c r="DK56" s="514"/>
      <c r="DL56" s="514"/>
      <c r="DM56" s="514"/>
      <c r="DN56" s="514"/>
      <c r="DO56" s="514"/>
      <c r="DP56" s="514"/>
      <c r="DQ56" s="514"/>
      <c r="DR56" s="514"/>
      <c r="DS56" s="514"/>
      <c r="DT56" s="514"/>
      <c r="DU56" s="514"/>
      <c r="DV56" s="514"/>
      <c r="DW56" s="514"/>
      <c r="DX56" s="514"/>
      <c r="DY56" s="514"/>
      <c r="DZ56" s="514"/>
      <c r="EA56" s="514"/>
      <c r="EB56" s="514"/>
      <c r="EC56" s="514"/>
      <c r="ED56" s="514"/>
      <c r="EE56" s="514"/>
      <c r="EF56" s="514"/>
      <c r="EG56" s="514"/>
      <c r="EH56" s="514"/>
      <c r="EI56" s="514"/>
      <c r="EJ56" s="514"/>
      <c r="EK56" s="514"/>
      <c r="EL56" s="514"/>
      <c r="EM56" s="514"/>
      <c r="EN56" s="514"/>
      <c r="EO56" s="514"/>
      <c r="EP56" s="514"/>
      <c r="EQ56" s="514"/>
      <c r="ER56" s="514"/>
      <c r="ES56" s="514"/>
      <c r="ET56" s="514"/>
      <c r="EU56" s="514"/>
      <c r="EV56" s="514"/>
      <c r="EW56" s="514"/>
      <c r="EX56" s="514"/>
      <c r="EY56" s="514"/>
      <c r="EZ56" s="514"/>
      <c r="FA56" s="514"/>
      <c r="FB56" s="514"/>
      <c r="FC56" s="514"/>
      <c r="FD56" s="514"/>
      <c r="FE56" s="514"/>
      <c r="FF56" s="514"/>
      <c r="FG56" s="514"/>
      <c r="FH56" s="514"/>
      <c r="FI56" s="514"/>
      <c r="FJ56" s="514"/>
      <c r="FK56" s="514"/>
      <c r="FL56" s="514"/>
      <c r="FM56" s="514"/>
      <c r="FN56" s="514"/>
      <c r="FO56" s="514"/>
      <c r="FP56" s="514"/>
      <c r="FQ56" s="514"/>
      <c r="FR56" s="514"/>
      <c r="FS56" s="514"/>
      <c r="FT56" s="514"/>
      <c r="FU56" s="514"/>
      <c r="FV56" s="514"/>
      <c r="FW56" s="514"/>
      <c r="FX56" s="514"/>
      <c r="FY56" s="514"/>
      <c r="FZ56" s="514"/>
      <c r="GA56" s="514"/>
      <c r="GB56" s="514"/>
      <c r="GC56" s="514"/>
      <c r="GD56" s="514"/>
      <c r="GE56" s="514"/>
      <c r="GF56" s="514"/>
      <c r="GG56" s="514"/>
      <c r="GH56" s="514"/>
      <c r="GI56" s="514"/>
      <c r="GJ56" s="514"/>
      <c r="GK56" s="514"/>
      <c r="GL56" s="514"/>
      <c r="GM56" s="514"/>
      <c r="GN56" s="514"/>
      <c r="GO56" s="514"/>
      <c r="GP56" s="514"/>
      <c r="GQ56" s="514"/>
      <c r="GR56" s="514"/>
      <c r="GS56" s="514"/>
      <c r="GT56" s="514"/>
      <c r="GU56" s="514"/>
      <c r="GV56" s="514"/>
      <c r="GW56" s="514"/>
      <c r="GX56" s="514"/>
      <c r="GY56" s="514"/>
      <c r="GZ56" s="514"/>
      <c r="HA56" s="514"/>
      <c r="HB56" s="514"/>
      <c r="HC56" s="514"/>
      <c r="HD56" s="514"/>
      <c r="HE56" s="514"/>
      <c r="HF56" s="514"/>
      <c r="HG56" s="514"/>
      <c r="HH56" s="514"/>
      <c r="HI56" s="514"/>
      <c r="HJ56" s="514"/>
      <c r="HK56" s="514"/>
      <c r="HL56" s="514"/>
      <c r="HM56" s="514"/>
      <c r="HN56" s="514"/>
      <c r="HO56" s="514"/>
      <c r="HP56" s="514"/>
      <c r="HQ56" s="514"/>
      <c r="HR56" s="514"/>
      <c r="HS56" s="514"/>
      <c r="HT56" s="514"/>
      <c r="HU56" s="514"/>
      <c r="HV56" s="514"/>
      <c r="HW56" s="514"/>
      <c r="HX56" s="514"/>
      <c r="HY56" s="514"/>
      <c r="HZ56" s="514"/>
      <c r="IA56" s="514"/>
      <c r="IB56" s="514"/>
      <c r="IC56" s="514"/>
      <c r="ID56" s="514"/>
      <c r="IE56" s="514"/>
      <c r="IF56" s="514"/>
      <c r="IG56" s="514"/>
      <c r="IH56" s="514"/>
      <c r="II56" s="514"/>
      <c r="IJ56" s="514"/>
      <c r="IK56" s="514"/>
      <c r="IL56" s="514"/>
      <c r="IM56" s="514"/>
      <c r="IN56" s="514"/>
      <c r="IO56" s="514"/>
      <c r="IP56" s="514"/>
      <c r="IQ56" s="514"/>
      <c r="IR56" s="514"/>
      <c r="IS56" s="514"/>
      <c r="IT56" s="514"/>
      <c r="IU56" s="514"/>
      <c r="IV56" s="514"/>
    </row>
    <row r="57" spans="1:256" s="91" customFormat="1" ht="54.75" customHeight="1">
      <c r="A57" s="4"/>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c r="CT57" s="514"/>
      <c r="CU57" s="514"/>
      <c r="CV57" s="514"/>
      <c r="CW57" s="514"/>
      <c r="CX57" s="514"/>
      <c r="CY57" s="514"/>
      <c r="CZ57" s="514"/>
      <c r="DA57" s="514"/>
      <c r="DB57" s="514"/>
      <c r="DC57" s="514"/>
      <c r="DD57" s="514"/>
      <c r="DE57" s="514"/>
      <c r="DF57" s="514"/>
      <c r="DG57" s="514"/>
      <c r="DH57" s="514"/>
      <c r="DI57" s="514"/>
      <c r="DJ57" s="514"/>
      <c r="DK57" s="514"/>
      <c r="DL57" s="514"/>
      <c r="DM57" s="514"/>
      <c r="DN57" s="514"/>
      <c r="DO57" s="514"/>
      <c r="DP57" s="514"/>
      <c r="DQ57" s="514"/>
      <c r="DR57" s="514"/>
      <c r="DS57" s="514"/>
      <c r="DT57" s="514"/>
      <c r="DU57" s="514"/>
      <c r="DV57" s="514"/>
      <c r="DW57" s="514"/>
      <c r="DX57" s="514"/>
      <c r="DY57" s="514"/>
      <c r="DZ57" s="514"/>
      <c r="EA57" s="514"/>
      <c r="EB57" s="514"/>
      <c r="EC57" s="514"/>
      <c r="ED57" s="514"/>
      <c r="EE57" s="514"/>
      <c r="EF57" s="514"/>
      <c r="EG57" s="514"/>
      <c r="EH57" s="514"/>
      <c r="EI57" s="514"/>
      <c r="EJ57" s="514"/>
      <c r="EK57" s="514"/>
      <c r="EL57" s="514"/>
      <c r="EM57" s="514"/>
      <c r="EN57" s="514"/>
      <c r="EO57" s="514"/>
      <c r="EP57" s="514"/>
      <c r="EQ57" s="514"/>
      <c r="ER57" s="514"/>
      <c r="ES57" s="514"/>
      <c r="ET57" s="514"/>
      <c r="EU57" s="514"/>
      <c r="EV57" s="514"/>
      <c r="EW57" s="514"/>
      <c r="EX57" s="514"/>
      <c r="EY57" s="514"/>
      <c r="EZ57" s="514"/>
      <c r="FA57" s="514"/>
      <c r="FB57" s="514"/>
      <c r="FC57" s="514"/>
      <c r="FD57" s="514"/>
      <c r="FE57" s="514"/>
      <c r="FF57" s="514"/>
      <c r="FG57" s="514"/>
      <c r="FH57" s="514"/>
      <c r="FI57" s="514"/>
      <c r="FJ57" s="514"/>
      <c r="FK57" s="514"/>
      <c r="FL57" s="514"/>
      <c r="FM57" s="514"/>
      <c r="FN57" s="514"/>
      <c r="FO57" s="514"/>
      <c r="FP57" s="514"/>
      <c r="FQ57" s="514"/>
      <c r="FR57" s="514"/>
      <c r="FS57" s="514"/>
      <c r="FT57" s="514"/>
      <c r="FU57" s="514"/>
      <c r="FV57" s="514"/>
      <c r="FW57" s="514"/>
      <c r="FX57" s="514"/>
      <c r="FY57" s="514"/>
      <c r="FZ57" s="514"/>
      <c r="GA57" s="514"/>
      <c r="GB57" s="514"/>
      <c r="GC57" s="514"/>
      <c r="GD57" s="514"/>
      <c r="GE57" s="514"/>
      <c r="GF57" s="514"/>
      <c r="GG57" s="514"/>
      <c r="GH57" s="514"/>
      <c r="GI57" s="514"/>
      <c r="GJ57" s="514"/>
      <c r="GK57" s="514"/>
      <c r="GL57" s="514"/>
      <c r="GM57" s="514"/>
      <c r="GN57" s="514"/>
      <c r="GO57" s="514"/>
      <c r="GP57" s="514"/>
      <c r="GQ57" s="514"/>
      <c r="GR57" s="514"/>
      <c r="GS57" s="514"/>
      <c r="GT57" s="514"/>
      <c r="GU57" s="514"/>
      <c r="GV57" s="514"/>
      <c r="GW57" s="514"/>
      <c r="GX57" s="514"/>
      <c r="GY57" s="514"/>
      <c r="GZ57" s="514"/>
      <c r="HA57" s="514"/>
      <c r="HB57" s="514"/>
      <c r="HC57" s="514"/>
      <c r="HD57" s="514"/>
      <c r="HE57" s="514"/>
      <c r="HF57" s="514"/>
      <c r="HG57" s="514"/>
      <c r="HH57" s="514"/>
      <c r="HI57" s="514"/>
      <c r="HJ57" s="514"/>
      <c r="HK57" s="514"/>
      <c r="HL57" s="514"/>
      <c r="HM57" s="514"/>
      <c r="HN57" s="514"/>
      <c r="HO57" s="514"/>
      <c r="HP57" s="514"/>
      <c r="HQ57" s="514"/>
      <c r="HR57" s="514"/>
      <c r="HS57" s="514"/>
      <c r="HT57" s="514"/>
      <c r="HU57" s="514"/>
      <c r="HV57" s="514"/>
      <c r="HW57" s="514"/>
      <c r="HX57" s="514"/>
      <c r="HY57" s="514"/>
      <c r="HZ57" s="514"/>
      <c r="IA57" s="514"/>
      <c r="IB57" s="514"/>
      <c r="IC57" s="514"/>
      <c r="ID57" s="514"/>
      <c r="IE57" s="514"/>
      <c r="IF57" s="514"/>
      <c r="IG57" s="514"/>
      <c r="IH57" s="514"/>
      <c r="II57" s="514"/>
      <c r="IJ57" s="514"/>
      <c r="IK57" s="514"/>
      <c r="IL57" s="514"/>
      <c r="IM57" s="514"/>
      <c r="IN57" s="514"/>
      <c r="IO57" s="514"/>
      <c r="IP57" s="514"/>
      <c r="IQ57" s="514"/>
      <c r="IR57" s="514"/>
      <c r="IS57" s="514"/>
      <c r="IT57" s="514"/>
      <c r="IU57" s="514"/>
      <c r="IV57" s="514"/>
    </row>
    <row r="58" spans="1:256" s="91" customFormat="1" ht="41.25" customHeight="1">
      <c r="A58" s="4"/>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4"/>
      <c r="BW58" s="514"/>
      <c r="BX58" s="514"/>
      <c r="BY58" s="514"/>
      <c r="BZ58" s="514"/>
      <c r="CA58" s="514"/>
      <c r="CB58" s="514"/>
      <c r="CC58" s="514"/>
      <c r="CD58" s="514"/>
      <c r="CE58" s="514"/>
      <c r="CF58" s="514"/>
      <c r="CG58" s="514"/>
      <c r="CH58" s="514"/>
      <c r="CI58" s="514"/>
      <c r="CJ58" s="514"/>
      <c r="CK58" s="514"/>
      <c r="CL58" s="514"/>
      <c r="CM58" s="514"/>
      <c r="CN58" s="514"/>
      <c r="CO58" s="514"/>
      <c r="CP58" s="514"/>
      <c r="CQ58" s="514"/>
      <c r="CR58" s="514"/>
      <c r="CS58" s="514"/>
      <c r="CT58" s="514"/>
      <c r="CU58" s="514"/>
      <c r="CV58" s="514"/>
      <c r="CW58" s="514"/>
      <c r="CX58" s="514"/>
      <c r="CY58" s="514"/>
      <c r="CZ58" s="514"/>
      <c r="DA58" s="514"/>
      <c r="DB58" s="514"/>
      <c r="DC58" s="514"/>
      <c r="DD58" s="514"/>
      <c r="DE58" s="514"/>
      <c r="DF58" s="514"/>
      <c r="DG58" s="514"/>
      <c r="DH58" s="514"/>
      <c r="DI58" s="514"/>
      <c r="DJ58" s="514"/>
      <c r="DK58" s="514"/>
      <c r="DL58" s="514"/>
      <c r="DM58" s="514"/>
      <c r="DN58" s="514"/>
      <c r="DO58" s="514"/>
      <c r="DP58" s="514"/>
      <c r="DQ58" s="514"/>
      <c r="DR58" s="514"/>
      <c r="DS58" s="514"/>
      <c r="DT58" s="514"/>
      <c r="DU58" s="514"/>
      <c r="DV58" s="514"/>
      <c r="DW58" s="514"/>
      <c r="DX58" s="514"/>
      <c r="DY58" s="514"/>
      <c r="DZ58" s="514"/>
      <c r="EA58" s="514"/>
      <c r="EB58" s="514"/>
      <c r="EC58" s="514"/>
      <c r="ED58" s="514"/>
      <c r="EE58" s="514"/>
      <c r="EF58" s="514"/>
      <c r="EG58" s="514"/>
      <c r="EH58" s="514"/>
      <c r="EI58" s="514"/>
      <c r="EJ58" s="514"/>
      <c r="EK58" s="514"/>
      <c r="EL58" s="514"/>
      <c r="EM58" s="514"/>
      <c r="EN58" s="514"/>
      <c r="EO58" s="514"/>
      <c r="EP58" s="514"/>
      <c r="EQ58" s="514"/>
      <c r="ER58" s="514"/>
      <c r="ES58" s="514"/>
      <c r="ET58" s="514"/>
      <c r="EU58" s="514"/>
      <c r="EV58" s="514"/>
      <c r="EW58" s="514"/>
      <c r="EX58" s="514"/>
      <c r="EY58" s="514"/>
      <c r="EZ58" s="514"/>
      <c r="FA58" s="514"/>
      <c r="FB58" s="514"/>
      <c r="FC58" s="514"/>
      <c r="FD58" s="514"/>
      <c r="FE58" s="514"/>
      <c r="FF58" s="514"/>
      <c r="FG58" s="514"/>
      <c r="FH58" s="514"/>
      <c r="FI58" s="514"/>
      <c r="FJ58" s="514"/>
      <c r="FK58" s="514"/>
      <c r="FL58" s="514"/>
      <c r="FM58" s="514"/>
      <c r="FN58" s="514"/>
      <c r="FO58" s="514"/>
      <c r="FP58" s="514"/>
      <c r="FQ58" s="514"/>
      <c r="FR58" s="514"/>
      <c r="FS58" s="514"/>
      <c r="FT58" s="514"/>
      <c r="FU58" s="514"/>
      <c r="FV58" s="514"/>
      <c r="FW58" s="514"/>
      <c r="FX58" s="514"/>
      <c r="FY58" s="514"/>
      <c r="FZ58" s="514"/>
      <c r="GA58" s="514"/>
      <c r="GB58" s="514"/>
      <c r="GC58" s="514"/>
      <c r="GD58" s="514"/>
      <c r="GE58" s="514"/>
      <c r="GF58" s="514"/>
      <c r="GG58" s="514"/>
      <c r="GH58" s="514"/>
      <c r="GI58" s="514"/>
      <c r="GJ58" s="514"/>
      <c r="GK58" s="514"/>
      <c r="GL58" s="514"/>
      <c r="GM58" s="514"/>
      <c r="GN58" s="514"/>
      <c r="GO58" s="514"/>
      <c r="GP58" s="514"/>
      <c r="GQ58" s="514"/>
      <c r="GR58" s="514"/>
      <c r="GS58" s="514"/>
      <c r="GT58" s="514"/>
      <c r="GU58" s="514"/>
      <c r="GV58" s="514"/>
      <c r="GW58" s="514"/>
      <c r="GX58" s="514"/>
      <c r="GY58" s="514"/>
      <c r="GZ58" s="514"/>
      <c r="HA58" s="514"/>
      <c r="HB58" s="514"/>
      <c r="HC58" s="514"/>
      <c r="HD58" s="514"/>
      <c r="HE58" s="514"/>
      <c r="HF58" s="514"/>
      <c r="HG58" s="514"/>
      <c r="HH58" s="514"/>
      <c r="HI58" s="514"/>
      <c r="HJ58" s="514"/>
      <c r="HK58" s="514"/>
      <c r="HL58" s="514"/>
      <c r="HM58" s="514"/>
      <c r="HN58" s="514"/>
      <c r="HO58" s="514"/>
      <c r="HP58" s="514"/>
      <c r="HQ58" s="514"/>
      <c r="HR58" s="514"/>
      <c r="HS58" s="514"/>
      <c r="HT58" s="514"/>
      <c r="HU58" s="514"/>
      <c r="HV58" s="514"/>
      <c r="HW58" s="514"/>
      <c r="HX58" s="514"/>
      <c r="HY58" s="514"/>
      <c r="HZ58" s="514"/>
      <c r="IA58" s="514"/>
      <c r="IB58" s="514"/>
      <c r="IC58" s="514"/>
      <c r="ID58" s="514"/>
      <c r="IE58" s="514"/>
      <c r="IF58" s="514"/>
      <c r="IG58" s="514"/>
      <c r="IH58" s="514"/>
      <c r="II58" s="514"/>
      <c r="IJ58" s="514"/>
      <c r="IK58" s="514"/>
      <c r="IL58" s="514"/>
      <c r="IM58" s="514"/>
      <c r="IN58" s="514"/>
      <c r="IO58" s="514"/>
      <c r="IP58" s="514"/>
      <c r="IQ58" s="514"/>
      <c r="IR58" s="514"/>
      <c r="IS58" s="514"/>
      <c r="IT58" s="514"/>
      <c r="IU58" s="514"/>
      <c r="IV58" s="514"/>
    </row>
    <row r="59" spans="1:256" s="91" customFormat="1" ht="27.75" customHeight="1">
      <c r="A59" s="4"/>
      <c r="B59" s="517" t="s">
        <v>907</v>
      </c>
      <c r="C59" s="517"/>
      <c r="D59" s="517"/>
      <c r="E59" s="517"/>
      <c r="F59" s="517"/>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528" t="s">
        <v>1109</v>
      </c>
      <c r="C60" s="528"/>
      <c r="D60" s="528"/>
      <c r="E60" s="528"/>
      <c r="F60" s="528"/>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529" t="s">
        <v>1110</v>
      </c>
      <c r="C61" s="529"/>
      <c r="D61" s="529"/>
      <c r="E61" s="529"/>
      <c r="F61" s="529"/>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515"/>
      <c r="C62" s="497" t="s">
        <v>648</v>
      </c>
      <c r="D62" s="497" t="s">
        <v>650</v>
      </c>
      <c r="E62" s="497" t="s">
        <v>649</v>
      </c>
      <c r="F62" s="497"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516"/>
      <c r="C63" s="498"/>
      <c r="D63" s="498"/>
      <c r="E63" s="498"/>
      <c r="F63" s="498"/>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1111</v>
      </c>
      <c r="C64" s="94">
        <v>109</v>
      </c>
      <c r="D64" s="94">
        <v>91</v>
      </c>
      <c r="E64" s="94">
        <v>84</v>
      </c>
      <c r="F64" s="94">
        <f t="shared" ref="F64:F69" si="2">SUM(C64:E64)</f>
        <v>284</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1112</v>
      </c>
      <c r="C65" s="94"/>
      <c r="D65" s="94"/>
      <c r="E65" s="94"/>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1114</v>
      </c>
      <c r="C66" s="94">
        <f>(C64-C65)</f>
        <v>109</v>
      </c>
      <c r="D66" s="94">
        <f>(D64-D65)</f>
        <v>91</v>
      </c>
      <c r="E66" s="94">
        <f>(E64-E65)</f>
        <v>84</v>
      </c>
      <c r="F66" s="94">
        <f t="shared" si="2"/>
        <v>284</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1113</v>
      </c>
      <c r="C67" s="94">
        <v>35</v>
      </c>
      <c r="D67" s="94">
        <v>43</v>
      </c>
      <c r="E67" s="94">
        <v>44</v>
      </c>
      <c r="F67" s="94">
        <f t="shared" si="2"/>
        <v>122</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1115</v>
      </c>
      <c r="C68" s="94">
        <v>6</v>
      </c>
      <c r="D68" s="94">
        <v>7</v>
      </c>
      <c r="E68" s="94">
        <v>5</v>
      </c>
      <c r="F68" s="94">
        <f t="shared" si="2"/>
        <v>18</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1116</v>
      </c>
      <c r="C69" s="94">
        <v>0</v>
      </c>
      <c r="D69" s="94">
        <v>1</v>
      </c>
      <c r="E69" s="94">
        <v>3</v>
      </c>
      <c r="F69" s="94">
        <f t="shared" si="2"/>
        <v>4</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41</v>
      </c>
      <c r="D70" s="94">
        <f>SUM(D67:D69)</f>
        <v>51</v>
      </c>
      <c r="E70" s="94">
        <f>SUM(E67:E69)</f>
        <v>52</v>
      </c>
      <c r="F70" s="94">
        <f>SUM(F67:F69)</f>
        <v>144</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1117</v>
      </c>
      <c r="C71" s="468">
        <f>C70/C66</f>
        <v>0.37614678899082571</v>
      </c>
      <c r="D71" s="468">
        <f>D70/D66</f>
        <v>0.56043956043956045</v>
      </c>
      <c r="E71" s="468">
        <f>E70/E66</f>
        <v>0.61904761904761907</v>
      </c>
      <c r="F71" s="468">
        <f>F70/F66</f>
        <v>0.50704225352112675</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501" t="s">
        <v>1118</v>
      </c>
      <c r="C73" s="502"/>
      <c r="D73" s="502"/>
      <c r="E73" s="502"/>
      <c r="F73" s="502"/>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504"/>
      <c r="C74" s="503" t="s">
        <v>648</v>
      </c>
      <c r="D74" s="503" t="s">
        <v>650</v>
      </c>
      <c r="E74" s="503" t="s">
        <v>649</v>
      </c>
      <c r="F74" s="503"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504"/>
      <c r="C75" s="503"/>
      <c r="D75" s="503"/>
      <c r="E75" s="503"/>
      <c r="F75" s="503"/>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1119</v>
      </c>
      <c r="C76" s="101">
        <v>148</v>
      </c>
      <c r="D76" s="101">
        <v>127</v>
      </c>
      <c r="E76" s="101">
        <v>82</v>
      </c>
      <c r="F76" s="41">
        <f t="shared" ref="F76:F82" si="3">SUM(C76:E76)</f>
        <v>357</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1120</v>
      </c>
      <c r="C77" s="101"/>
      <c r="D77" s="101"/>
      <c r="E77" s="101"/>
      <c r="F77" s="41">
        <f t="shared" si="3"/>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1121</v>
      </c>
      <c r="C78" s="41">
        <f>(C76-C77)</f>
        <v>148</v>
      </c>
      <c r="D78" s="41">
        <f>(D76-D77)</f>
        <v>127</v>
      </c>
      <c r="E78" s="41">
        <f>(E76-E77)</f>
        <v>82</v>
      </c>
      <c r="F78" s="41">
        <f t="shared" si="3"/>
        <v>357</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1122</v>
      </c>
      <c r="C79" s="101">
        <v>57</v>
      </c>
      <c r="D79" s="101">
        <v>76</v>
      </c>
      <c r="E79" s="101">
        <v>47</v>
      </c>
      <c r="F79" s="41">
        <f t="shared" si="3"/>
        <v>180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1123</v>
      </c>
      <c r="C80" s="101">
        <v>10</v>
      </c>
      <c r="D80" s="101">
        <v>2</v>
      </c>
      <c r="E80" s="101">
        <v>3</v>
      </c>
      <c r="F80" s="41">
        <f t="shared" si="3"/>
        <v>15</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1124</v>
      </c>
      <c r="C81" s="101">
        <v>0</v>
      </c>
      <c r="D81" s="101">
        <v>0</v>
      </c>
      <c r="E81" s="101">
        <v>0</v>
      </c>
      <c r="F81" s="41">
        <f t="shared" si="3"/>
        <v>0</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67</v>
      </c>
      <c r="D82" s="41">
        <f>SUM(D79:D81)</f>
        <v>78</v>
      </c>
      <c r="E82" s="41">
        <f>SUM(E79:E81)</f>
        <v>50</v>
      </c>
      <c r="F82" s="41">
        <f t="shared" si="3"/>
        <v>195</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1125</v>
      </c>
      <c r="C83" s="469">
        <f>C82/C78</f>
        <v>0.45270270270270269</v>
      </c>
      <c r="D83" s="469">
        <f>D82/D78</f>
        <v>0.61417322834645671</v>
      </c>
      <c r="E83" s="469">
        <f>E82/E78</f>
        <v>0.6097560975609756</v>
      </c>
      <c r="F83" s="469">
        <f>F82/F78</f>
        <v>0.54621848739495793</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514" t="s">
        <v>1126</v>
      </c>
      <c r="C85" s="514"/>
      <c r="D85" s="514"/>
      <c r="E85" s="514"/>
      <c r="F85" s="514"/>
    </row>
    <row r="86" spans="1:256">
      <c r="A86" s="104"/>
      <c r="B86" s="532"/>
      <c r="C86" s="532"/>
      <c r="D86" s="532"/>
      <c r="E86" s="105" t="s">
        <v>1128</v>
      </c>
      <c r="F86" s="105" t="s">
        <v>1127</v>
      </c>
    </row>
    <row r="87" spans="1:256" s="108" customFormat="1" ht="23.25" customHeight="1">
      <c r="A87" s="5" t="s">
        <v>80</v>
      </c>
      <c r="B87" s="499" t="s">
        <v>692</v>
      </c>
      <c r="C87" s="500"/>
      <c r="D87" s="500"/>
      <c r="E87" s="106"/>
      <c r="F87" s="107"/>
    </row>
    <row r="88" spans="1:256" s="108" customFormat="1" ht="94.5" customHeight="1">
      <c r="A88" s="109" t="s">
        <v>274</v>
      </c>
      <c r="B88" s="533" t="s">
        <v>694</v>
      </c>
      <c r="C88" s="534"/>
      <c r="D88" s="534"/>
      <c r="E88" s="106"/>
      <c r="F88" s="107"/>
    </row>
    <row r="89" spans="1:256" s="108" customFormat="1" ht="13.5" customHeight="1">
      <c r="A89" s="109" t="s">
        <v>275</v>
      </c>
      <c r="B89" s="499" t="s">
        <v>690</v>
      </c>
      <c r="C89" s="500"/>
      <c r="D89" s="500"/>
      <c r="E89" s="107">
        <f>E87-E88</f>
        <v>0</v>
      </c>
      <c r="F89" s="107">
        <f>F87-F88</f>
        <v>0</v>
      </c>
    </row>
    <row r="90" spans="1:256" s="108" customFormat="1" ht="16.5" customHeight="1">
      <c r="A90" s="109" t="s">
        <v>276</v>
      </c>
      <c r="B90" s="499" t="s">
        <v>695</v>
      </c>
      <c r="C90" s="500"/>
      <c r="D90" s="500"/>
      <c r="E90" s="110"/>
      <c r="F90" s="107"/>
    </row>
    <row r="91" spans="1:256" s="108" customFormat="1" ht="27.75" customHeight="1">
      <c r="A91" s="5" t="s">
        <v>277</v>
      </c>
      <c r="B91" s="499" t="s">
        <v>696</v>
      </c>
      <c r="C91" s="500"/>
      <c r="D91" s="500"/>
      <c r="E91" s="110"/>
      <c r="F91" s="107"/>
    </row>
    <row r="92" spans="1:256" s="108" customFormat="1" ht="13.5" customHeight="1">
      <c r="A92" s="5" t="s">
        <v>278</v>
      </c>
      <c r="B92" s="499" t="s">
        <v>697</v>
      </c>
      <c r="C92" s="500"/>
      <c r="D92" s="500"/>
      <c r="E92" s="110"/>
      <c r="F92" s="107"/>
    </row>
    <row r="93" spans="1:256" s="108" customFormat="1" ht="27" customHeight="1">
      <c r="A93" s="5" t="s">
        <v>279</v>
      </c>
      <c r="B93" s="499" t="s">
        <v>698</v>
      </c>
      <c r="C93" s="500"/>
      <c r="D93" s="500"/>
      <c r="E93" s="110"/>
      <c r="F93" s="107"/>
    </row>
    <row r="94" spans="1:256" s="108" customFormat="1" ht="12.75" customHeight="1">
      <c r="A94" s="5" t="s">
        <v>280</v>
      </c>
      <c r="B94" s="499" t="s">
        <v>699</v>
      </c>
      <c r="C94" s="500"/>
      <c r="D94" s="500"/>
      <c r="E94" s="110"/>
      <c r="F94" s="107"/>
    </row>
    <row r="95" spans="1:256" s="108" customFormat="1" ht="12.75" customHeight="1">
      <c r="A95" s="5" t="s">
        <v>281</v>
      </c>
      <c r="B95" s="499" t="s">
        <v>700</v>
      </c>
      <c r="C95" s="500"/>
      <c r="D95" s="500"/>
      <c r="E95" s="110"/>
      <c r="F95" s="107"/>
    </row>
    <row r="96" spans="1:256" s="108" customFormat="1" ht="12.75" customHeight="1">
      <c r="A96" s="5" t="s">
        <v>282</v>
      </c>
      <c r="B96" s="499" t="s">
        <v>701</v>
      </c>
      <c r="C96" s="500"/>
      <c r="D96" s="500"/>
      <c r="E96" s="110"/>
      <c r="F96" s="107"/>
    </row>
    <row r="97" spans="1:6">
      <c r="B97" s="27" t="s">
        <v>908</v>
      </c>
    </row>
    <row r="98" spans="1:6" ht="30.75" customHeight="1">
      <c r="B98" s="477" t="s">
        <v>1129</v>
      </c>
      <c r="C98" s="496"/>
      <c r="D98" s="496"/>
      <c r="E98" s="496"/>
      <c r="F98" s="496"/>
    </row>
    <row r="99" spans="1:6" ht="18" customHeight="1">
      <c r="B99" s="527" t="s">
        <v>909</v>
      </c>
      <c r="C99" s="527"/>
      <c r="D99" s="527"/>
      <c r="E99" s="527"/>
      <c r="F99" s="527"/>
    </row>
    <row r="100" spans="1:6" ht="88.5" customHeight="1">
      <c r="B100" s="530" t="s">
        <v>910</v>
      </c>
      <c r="C100" s="530"/>
      <c r="D100" s="530"/>
      <c r="E100" s="530"/>
      <c r="F100" s="531"/>
    </row>
    <row r="101" spans="1:6" ht="59.25" customHeight="1">
      <c r="A101" s="5" t="s">
        <v>283</v>
      </c>
      <c r="B101" s="494" t="s">
        <v>1130</v>
      </c>
      <c r="C101" s="495"/>
      <c r="D101" s="495"/>
      <c r="E101" s="495"/>
      <c r="F101" s="111">
        <v>0.67459999999999998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80" zoomScaleNormal="100" zoomScalePageLayoutView="80" workbookViewId="0">
      <selection activeCell="A295" sqref="A295"/>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75" t="s">
        <v>284</v>
      </c>
      <c r="B1" s="582"/>
      <c r="C1" s="582"/>
      <c r="D1" s="582"/>
      <c r="E1" s="582"/>
      <c r="F1" s="582"/>
    </row>
    <row r="2" spans="1:6" ht="15.75">
      <c r="B2" s="82" t="s">
        <v>702</v>
      </c>
    </row>
    <row r="3" spans="1:6">
      <c r="A3" s="591" t="s">
        <v>423</v>
      </c>
      <c r="B3" s="528" t="s">
        <v>1092</v>
      </c>
      <c r="C3" s="593"/>
      <c r="D3" s="593"/>
      <c r="E3" s="593"/>
      <c r="F3" s="593"/>
    </row>
    <row r="4" spans="1:6" ht="19.5" customHeight="1">
      <c r="A4" s="592"/>
      <c r="B4" s="593"/>
      <c r="C4" s="593"/>
      <c r="D4" s="593"/>
      <c r="E4" s="593"/>
      <c r="F4" s="593"/>
    </row>
    <row r="5" spans="1:6" ht="15.75" customHeight="1">
      <c r="A5" s="112"/>
      <c r="B5" s="514" t="s">
        <v>703</v>
      </c>
      <c r="C5" s="514"/>
      <c r="D5" s="514"/>
      <c r="E5" s="514"/>
      <c r="F5" s="514"/>
    </row>
    <row r="6" spans="1:6" ht="60" customHeight="1">
      <c r="A6" s="113"/>
      <c r="B6" s="577" t="s">
        <v>725</v>
      </c>
      <c r="C6" s="577"/>
      <c r="D6" s="577"/>
      <c r="E6" s="577"/>
      <c r="F6" s="577"/>
    </row>
    <row r="7" spans="1:6" ht="24" customHeight="1">
      <c r="B7" s="577" t="s">
        <v>1093</v>
      </c>
      <c r="C7" s="577"/>
      <c r="D7" s="577"/>
      <c r="E7" s="577"/>
      <c r="F7" s="577"/>
    </row>
    <row r="8" spans="1:6">
      <c r="A8" s="5"/>
      <c r="B8" s="479" t="s">
        <v>219</v>
      </c>
      <c r="C8" s="480"/>
      <c r="D8" s="481"/>
      <c r="E8" s="41">
        <v>1114</v>
      </c>
    </row>
    <row r="9" spans="1:6">
      <c r="A9" s="5"/>
      <c r="B9" s="557" t="s">
        <v>220</v>
      </c>
      <c r="C9" s="558"/>
      <c r="D9" s="559"/>
      <c r="E9" s="42">
        <v>1086</v>
      </c>
    </row>
    <row r="10" spans="1:6">
      <c r="A10" s="5"/>
      <c r="B10" s="23"/>
      <c r="C10" s="114"/>
      <c r="D10" s="114"/>
      <c r="E10" s="23"/>
    </row>
    <row r="11" spans="1:6">
      <c r="A11" s="5"/>
      <c r="B11" s="557" t="s">
        <v>221</v>
      </c>
      <c r="C11" s="558"/>
      <c r="D11" s="559"/>
      <c r="E11" s="42">
        <v>904</v>
      </c>
    </row>
    <row r="12" spans="1:6">
      <c r="A12" s="5"/>
      <c r="B12" s="557" t="s">
        <v>514</v>
      </c>
      <c r="C12" s="558"/>
      <c r="D12" s="559"/>
      <c r="E12" s="42">
        <v>924</v>
      </c>
    </row>
    <row r="13" spans="1:6">
      <c r="A13" s="5"/>
      <c r="B13" s="23"/>
      <c r="C13" s="12"/>
      <c r="D13" s="12"/>
      <c r="E13" s="23"/>
    </row>
    <row r="14" spans="1:6">
      <c r="A14" s="5"/>
      <c r="B14" s="557" t="s">
        <v>507</v>
      </c>
      <c r="C14" s="558"/>
      <c r="D14" s="559"/>
      <c r="E14" s="42">
        <v>171</v>
      </c>
    </row>
    <row r="15" spans="1:6">
      <c r="A15" s="5"/>
      <c r="B15" s="585" t="s">
        <v>508</v>
      </c>
      <c r="C15" s="558"/>
      <c r="D15" s="559"/>
      <c r="E15" s="42"/>
    </row>
    <row r="16" spans="1:6">
      <c r="A16" s="5"/>
      <c r="B16" s="23"/>
      <c r="C16" s="12"/>
      <c r="D16" s="12"/>
      <c r="E16" s="23"/>
    </row>
    <row r="17" spans="1:7">
      <c r="A17" s="5"/>
      <c r="B17" s="571" t="s">
        <v>509</v>
      </c>
      <c r="C17" s="558"/>
      <c r="D17" s="559"/>
      <c r="E17" s="42">
        <v>157</v>
      </c>
    </row>
    <row r="18" spans="1:7">
      <c r="A18" s="5"/>
      <c r="B18" s="585" t="s">
        <v>510</v>
      </c>
      <c r="C18" s="558"/>
      <c r="D18" s="559"/>
      <c r="E18" s="42"/>
    </row>
    <row r="19" spans="1:7"/>
    <row r="20" spans="1:7" ht="18" customHeight="1">
      <c r="A20" s="416"/>
      <c r="B20" s="571" t="s">
        <v>1143</v>
      </c>
      <c r="C20" s="558"/>
      <c r="D20" s="559"/>
      <c r="E20" s="417">
        <f>SUM(E8:E9)</f>
        <v>2200</v>
      </c>
      <c r="F20" s="418"/>
      <c r="G20" s="418"/>
    </row>
    <row r="21" spans="1:7" ht="16.5" customHeight="1">
      <c r="A21" s="416"/>
      <c r="B21" s="571" t="s">
        <v>1144</v>
      </c>
      <c r="C21" s="558"/>
      <c r="D21" s="559"/>
      <c r="E21" s="417">
        <f>SUM(E11:E12)</f>
        <v>1828</v>
      </c>
      <c r="F21" s="418"/>
      <c r="G21" s="418"/>
    </row>
    <row r="22" spans="1:7" ht="13.5" customHeight="1">
      <c r="A22" s="416"/>
      <c r="B22" s="571" t="s">
        <v>1145</v>
      </c>
      <c r="C22" s="558"/>
      <c r="D22" s="559"/>
      <c r="E22" s="417">
        <f>SUM(E14:E15,E17:E18)</f>
        <v>328</v>
      </c>
      <c r="F22" s="418"/>
      <c r="G22" s="418"/>
    </row>
    <row r="23" spans="1:7">
      <c r="A23" s="416"/>
      <c r="B23" s="418"/>
      <c r="C23" s="418"/>
      <c r="D23" s="418"/>
      <c r="E23" s="418"/>
      <c r="F23" s="418"/>
      <c r="G23" s="418"/>
    </row>
    <row r="24" spans="1:7">
      <c r="A24" s="5" t="s">
        <v>424</v>
      </c>
      <c r="B24" s="539" t="s">
        <v>704</v>
      </c>
      <c r="C24" s="528"/>
      <c r="D24" s="528"/>
      <c r="E24" s="528"/>
      <c r="F24" s="476"/>
    </row>
    <row r="25" spans="1:7">
      <c r="A25" s="5"/>
      <c r="B25" s="577" t="s">
        <v>911</v>
      </c>
      <c r="C25" s="577"/>
      <c r="D25" s="577"/>
      <c r="E25" s="577"/>
      <c r="F25" s="577"/>
    </row>
    <row r="26" spans="1:7">
      <c r="A26" s="5"/>
      <c r="B26" s="98"/>
      <c r="C26" s="98"/>
      <c r="D26" s="98"/>
      <c r="E26" s="98"/>
      <c r="F26" s="98"/>
    </row>
    <row r="27" spans="1:7">
      <c r="A27" s="5"/>
      <c r="B27" s="115"/>
      <c r="C27" s="116"/>
      <c r="D27" s="117" t="s">
        <v>354</v>
      </c>
      <c r="E27" s="117" t="s">
        <v>355</v>
      </c>
    </row>
    <row r="28" spans="1:7">
      <c r="A28" s="5"/>
      <c r="B28" s="568" t="s">
        <v>285</v>
      </c>
      <c r="C28" s="568"/>
      <c r="D28" s="42"/>
      <c r="E28" s="42" t="s">
        <v>1160</v>
      </c>
    </row>
    <row r="29" spans="1:7">
      <c r="A29" s="5"/>
      <c r="B29" s="118"/>
      <c r="C29" s="118"/>
      <c r="D29" s="119"/>
      <c r="E29" s="119"/>
    </row>
    <row r="30" spans="1:7">
      <c r="A30" s="5"/>
      <c r="B30" s="586" t="s">
        <v>1094</v>
      </c>
      <c r="C30" s="586"/>
      <c r="D30" s="586"/>
      <c r="E30" s="8"/>
      <c r="F30" s="12"/>
    </row>
    <row r="31" spans="1:7">
      <c r="A31" s="5"/>
      <c r="B31" s="120"/>
      <c r="C31" s="120"/>
      <c r="D31" s="120"/>
      <c r="E31" s="121"/>
      <c r="F31" s="12"/>
    </row>
    <row r="32" spans="1:7">
      <c r="A32" s="5"/>
      <c r="B32" s="578" t="s">
        <v>705</v>
      </c>
      <c r="C32" s="578"/>
      <c r="D32" s="578"/>
      <c r="E32" s="105" t="s">
        <v>73</v>
      </c>
      <c r="F32" s="12"/>
    </row>
    <row r="33" spans="1:6">
      <c r="A33" s="5"/>
      <c r="B33" s="585" t="s">
        <v>706</v>
      </c>
      <c r="C33" s="587"/>
      <c r="D33" s="588"/>
      <c r="E33" s="42"/>
      <c r="F33" s="12"/>
    </row>
    <row r="34" spans="1:6">
      <c r="A34" s="5"/>
      <c r="B34" s="589" t="s">
        <v>707</v>
      </c>
      <c r="C34" s="589"/>
      <c r="D34" s="589"/>
      <c r="E34" s="42"/>
      <c r="F34" s="12"/>
    </row>
    <row r="35" spans="1:6">
      <c r="A35" s="5"/>
      <c r="B35" s="589" t="s">
        <v>708</v>
      </c>
      <c r="C35" s="589"/>
      <c r="D35" s="589"/>
      <c r="E35" s="42"/>
    </row>
    <row r="36" spans="1:6">
      <c r="A36" s="5"/>
      <c r="B36" s="590"/>
      <c r="C36" s="537"/>
      <c r="D36" s="537"/>
      <c r="E36" s="122"/>
      <c r="F36" s="119"/>
    </row>
    <row r="37" spans="1:6">
      <c r="A37" s="5"/>
      <c r="B37" s="123" t="s">
        <v>446</v>
      </c>
      <c r="C37" s="23"/>
      <c r="D37" s="117" t="s">
        <v>354</v>
      </c>
      <c r="E37" s="119" t="s">
        <v>355</v>
      </c>
    </row>
    <row r="38" spans="1:6" ht="12.75" customHeight="1">
      <c r="A38" s="5"/>
      <c r="B38" s="569" t="s">
        <v>447</v>
      </c>
      <c r="C38" s="570"/>
      <c r="D38" s="42"/>
      <c r="E38" s="42"/>
    </row>
    <row r="39" spans="1:6">
      <c r="A39" s="5"/>
      <c r="B39" s="569" t="s">
        <v>448</v>
      </c>
      <c r="C39" s="570"/>
      <c r="D39" s="42"/>
      <c r="E39" s="42"/>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94" t="s">
        <v>710</v>
      </c>
      <c r="C44" s="594"/>
      <c r="D44" s="594"/>
      <c r="E44" s="594"/>
      <c r="F44" s="594"/>
    </row>
    <row r="45" spans="1:6" ht="30" customHeight="1">
      <c r="A45" s="42" t="s">
        <v>1160</v>
      </c>
      <c r="B45" s="572" t="s">
        <v>286</v>
      </c>
      <c r="C45" s="573"/>
      <c r="D45" s="573"/>
      <c r="F45" s="12"/>
    </row>
    <row r="46" spans="1:6">
      <c r="A46" s="42"/>
      <c r="B46" s="595" t="s">
        <v>318</v>
      </c>
      <c r="C46" s="596"/>
      <c r="D46" s="596"/>
      <c r="F46" s="12"/>
    </row>
    <row r="47" spans="1:6">
      <c r="A47" s="42"/>
      <c r="B47" s="572" t="s">
        <v>319</v>
      </c>
      <c r="C47" s="573"/>
      <c r="D47" s="573"/>
      <c r="F47" s="12"/>
    </row>
    <row r="48" spans="1:6" ht="12.75" customHeight="1"/>
    <row r="49" spans="1:6">
      <c r="A49" s="5" t="s">
        <v>425</v>
      </c>
      <c r="B49" s="564" t="s">
        <v>601</v>
      </c>
      <c r="C49" s="564"/>
      <c r="D49" s="564"/>
      <c r="E49" s="564"/>
      <c r="F49" s="476"/>
    </row>
    <row r="50" spans="1:6" ht="54.75" customHeight="1">
      <c r="A50" s="42"/>
      <c r="B50" s="562" t="s">
        <v>320</v>
      </c>
      <c r="C50" s="562"/>
      <c r="D50" s="119"/>
      <c r="F50" s="12"/>
    </row>
    <row r="51" spans="1:6">
      <c r="A51" s="42" t="s">
        <v>1160</v>
      </c>
      <c r="B51" s="567" t="s">
        <v>321</v>
      </c>
      <c r="C51" s="562"/>
      <c r="D51" s="119"/>
      <c r="F51" s="12"/>
    </row>
    <row r="52" spans="1:6">
      <c r="A52" s="42"/>
      <c r="B52" s="562" t="s">
        <v>322</v>
      </c>
      <c r="C52" s="562"/>
      <c r="D52" s="119"/>
      <c r="F52" s="12"/>
    </row>
    <row r="53" spans="1:6"/>
    <row r="54" spans="1:6">
      <c r="A54" s="5" t="s">
        <v>426</v>
      </c>
      <c r="B54" s="539" t="s">
        <v>711</v>
      </c>
      <c r="C54" s="528"/>
      <c r="D54" s="528"/>
      <c r="E54" s="528"/>
      <c r="F54" s="476"/>
    </row>
    <row r="55" spans="1:6" ht="24">
      <c r="A55" s="5"/>
      <c r="B55" s="125"/>
      <c r="C55" s="126" t="s">
        <v>602</v>
      </c>
      <c r="D55" s="127" t="s">
        <v>603</v>
      </c>
      <c r="E55" s="128"/>
      <c r="F55" s="8"/>
    </row>
    <row r="56" spans="1:6">
      <c r="A56" s="5"/>
      <c r="B56" s="129" t="s">
        <v>604</v>
      </c>
      <c r="C56" s="42">
        <v>16</v>
      </c>
      <c r="D56" s="43">
        <v>21</v>
      </c>
      <c r="F56" s="8"/>
    </row>
    <row r="57" spans="1:6">
      <c r="A57" s="5"/>
      <c r="B57" s="129" t="s">
        <v>605</v>
      </c>
      <c r="C57" s="42">
        <v>4</v>
      </c>
      <c r="D57" s="43"/>
      <c r="F57" s="8"/>
    </row>
    <row r="58" spans="1:6">
      <c r="A58" s="5"/>
      <c r="B58" s="129" t="s">
        <v>606</v>
      </c>
      <c r="C58" s="42">
        <v>3</v>
      </c>
      <c r="D58" s="43">
        <v>4</v>
      </c>
      <c r="F58" s="8"/>
    </row>
    <row r="59" spans="1:6">
      <c r="A59" s="5"/>
      <c r="B59" s="129" t="s">
        <v>607</v>
      </c>
      <c r="C59" s="42">
        <v>3</v>
      </c>
      <c r="D59" s="43">
        <v>4</v>
      </c>
      <c r="F59" s="8"/>
    </row>
    <row r="60" spans="1:6" ht="25.5">
      <c r="A60" s="5"/>
      <c r="B60" s="130" t="s">
        <v>483</v>
      </c>
      <c r="C60" s="42">
        <v>2</v>
      </c>
      <c r="D60" s="43"/>
      <c r="F60" s="8"/>
    </row>
    <row r="61" spans="1:6">
      <c r="A61" s="5"/>
      <c r="B61" s="129" t="s">
        <v>608</v>
      </c>
      <c r="C61" s="42">
        <v>2</v>
      </c>
      <c r="D61" s="43">
        <v>4</v>
      </c>
      <c r="F61" s="8"/>
    </row>
    <row r="62" spans="1:6">
      <c r="A62" s="5"/>
      <c r="B62" s="129" t="s">
        <v>609</v>
      </c>
      <c r="C62" s="42">
        <v>2</v>
      </c>
      <c r="D62" s="43"/>
      <c r="F62" s="8"/>
    </row>
    <row r="63" spans="1:6">
      <c r="A63" s="5"/>
      <c r="B63" s="129" t="s">
        <v>610</v>
      </c>
      <c r="C63" s="42">
        <v>2</v>
      </c>
      <c r="D63" s="43"/>
      <c r="F63" s="8"/>
    </row>
    <row r="64" spans="1:6">
      <c r="A64" s="5"/>
      <c r="B64" s="131" t="s">
        <v>611</v>
      </c>
      <c r="C64" s="42">
        <v>3</v>
      </c>
      <c r="D64" s="43"/>
      <c r="F64" s="8"/>
    </row>
    <row r="65" spans="1:6">
      <c r="A65" s="5"/>
      <c r="B65" s="132" t="s">
        <v>272</v>
      </c>
      <c r="C65" s="43"/>
      <c r="D65" s="43"/>
      <c r="F65" s="8"/>
    </row>
    <row r="66" spans="1:6" ht="44.25" customHeight="1">
      <c r="A66" s="5"/>
      <c r="B66" s="132" t="s">
        <v>273</v>
      </c>
      <c r="C66" s="43"/>
      <c r="D66" s="43"/>
      <c r="F66" s="8"/>
    </row>
    <row r="67" spans="1:6">
      <c r="A67" s="5"/>
      <c r="B67" s="133" t="s">
        <v>712</v>
      </c>
      <c r="C67" s="42"/>
      <c r="D67" s="43"/>
      <c r="F67" s="8"/>
    </row>
    <row r="68" spans="1:6" ht="21" customHeight="1"/>
    <row r="69" spans="1:6" ht="15.75">
      <c r="B69" s="134" t="s">
        <v>713</v>
      </c>
    </row>
    <row r="70" spans="1:6">
      <c r="A70" s="5" t="s">
        <v>427</v>
      </c>
      <c r="B70" s="563" t="s">
        <v>714</v>
      </c>
      <c r="C70" s="564"/>
      <c r="D70" s="564"/>
      <c r="E70" s="564"/>
      <c r="F70" s="565"/>
    </row>
    <row r="71" spans="1:6">
      <c r="A71" s="42"/>
      <c r="B71" s="583" t="s">
        <v>421</v>
      </c>
      <c r="C71" s="584"/>
      <c r="D71" s="584"/>
      <c r="E71" s="135"/>
      <c r="F71" s="12"/>
    </row>
    <row r="72" spans="1:6">
      <c r="A72" s="5"/>
      <c r="B72" s="566" t="s">
        <v>336</v>
      </c>
      <c r="C72" s="566"/>
      <c r="D72" s="566"/>
      <c r="E72" s="135"/>
      <c r="F72" s="12"/>
    </row>
    <row r="73" spans="1:6">
      <c r="A73" s="42"/>
      <c r="B73" s="576" t="s">
        <v>716</v>
      </c>
      <c r="C73" s="576"/>
      <c r="D73" s="576"/>
      <c r="E73" s="135"/>
      <c r="F73" s="12"/>
    </row>
    <row r="74" spans="1:6" ht="28.5" customHeight="1">
      <c r="A74" s="42"/>
      <c r="B74" s="576" t="s">
        <v>715</v>
      </c>
      <c r="C74" s="576"/>
      <c r="D74" s="576"/>
      <c r="E74" s="135"/>
      <c r="F74" s="12"/>
    </row>
    <row r="75" spans="1:6">
      <c r="A75" s="42"/>
      <c r="B75" s="136" t="s">
        <v>644</v>
      </c>
      <c r="C75" s="137"/>
      <c r="D75" s="137"/>
      <c r="E75" s="138"/>
      <c r="F75" s="12"/>
    </row>
    <row r="76" spans="1:6">
      <c r="B76" s="579"/>
      <c r="C76" s="579"/>
      <c r="D76" s="579"/>
      <c r="E76" s="579"/>
      <c r="F76" s="579"/>
    </row>
    <row r="77" spans="1:6">
      <c r="B77" s="24"/>
      <c r="C77" s="24"/>
      <c r="D77" s="24"/>
    </row>
    <row r="78" spans="1:6">
      <c r="A78" s="5" t="s">
        <v>428</v>
      </c>
      <c r="B78" s="560" t="s">
        <v>717</v>
      </c>
      <c r="C78" s="560"/>
      <c r="D78" s="560"/>
      <c r="E78" s="560"/>
      <c r="F78" s="561"/>
    </row>
    <row r="79" spans="1:6" ht="25.5">
      <c r="A79" s="5"/>
      <c r="B79" s="139"/>
      <c r="C79" s="101" t="s">
        <v>612</v>
      </c>
      <c r="D79" s="101" t="s">
        <v>613</v>
      </c>
      <c r="E79" s="101" t="s">
        <v>614</v>
      </c>
      <c r="F79" s="101" t="s">
        <v>615</v>
      </c>
    </row>
    <row r="80" spans="1:6" ht="14.25">
      <c r="A80" s="5"/>
      <c r="B80" s="140" t="s">
        <v>616</v>
      </c>
      <c r="C80" s="141"/>
      <c r="D80" s="141"/>
      <c r="E80" s="141"/>
      <c r="F80" s="142"/>
    </row>
    <row r="81" spans="1:6" ht="25.5">
      <c r="A81" s="5"/>
      <c r="B81" s="143" t="s">
        <v>449</v>
      </c>
      <c r="C81" s="419" t="s">
        <v>1160</v>
      </c>
      <c r="D81" s="419"/>
      <c r="E81" s="419"/>
      <c r="F81" s="419"/>
    </row>
    <row r="82" spans="1:6">
      <c r="A82" s="5"/>
      <c r="B82" s="144" t="s">
        <v>617</v>
      </c>
      <c r="C82" s="419"/>
      <c r="D82" s="419"/>
      <c r="E82" s="419" t="s">
        <v>1160</v>
      </c>
      <c r="F82" s="419"/>
    </row>
    <row r="83" spans="1:6">
      <c r="A83" s="5"/>
      <c r="B83" s="132" t="s">
        <v>450</v>
      </c>
      <c r="C83" s="419"/>
      <c r="D83" s="419" t="s">
        <v>1160</v>
      </c>
      <c r="E83" s="419"/>
      <c r="F83" s="419"/>
    </row>
    <row r="84" spans="1:6">
      <c r="A84" s="5"/>
      <c r="B84" s="144" t="s">
        <v>619</v>
      </c>
      <c r="C84" s="419"/>
      <c r="D84" s="419"/>
      <c r="E84" s="419" t="s">
        <v>1160</v>
      </c>
      <c r="F84" s="419"/>
    </row>
    <row r="85" spans="1:6">
      <c r="A85" s="5"/>
      <c r="B85" s="145" t="s">
        <v>451</v>
      </c>
      <c r="C85" s="419"/>
      <c r="D85" s="419" t="s">
        <v>1160</v>
      </c>
      <c r="E85" s="419"/>
      <c r="F85" s="419"/>
    </row>
    <row r="86" spans="1:6">
      <c r="A86" s="5"/>
      <c r="B86" s="144" t="s">
        <v>618</v>
      </c>
      <c r="C86" s="419"/>
      <c r="D86" s="419" t="s">
        <v>1160</v>
      </c>
      <c r="E86" s="419"/>
      <c r="F86" s="419"/>
    </row>
    <row r="87" spans="1:6" ht="14.25">
      <c r="A87" s="5"/>
      <c r="B87" s="140" t="s">
        <v>620</v>
      </c>
      <c r="C87" s="141"/>
      <c r="D87" s="141"/>
      <c r="E87" s="141"/>
      <c r="F87" s="142"/>
    </row>
    <row r="88" spans="1:6">
      <c r="A88" s="5"/>
      <c r="B88" s="144" t="s">
        <v>621</v>
      </c>
      <c r="C88" s="419"/>
      <c r="D88" s="419"/>
      <c r="E88" s="419" t="s">
        <v>1160</v>
      </c>
      <c r="F88" s="419"/>
    </row>
    <row r="89" spans="1:6">
      <c r="A89" s="5"/>
      <c r="B89" s="144" t="s">
        <v>622</v>
      </c>
      <c r="C89" s="419"/>
      <c r="D89" s="419" t="s">
        <v>1160</v>
      </c>
      <c r="E89" s="419"/>
      <c r="F89" s="419"/>
    </row>
    <row r="90" spans="1:6">
      <c r="A90" s="5"/>
      <c r="B90" s="144" t="s">
        <v>623</v>
      </c>
      <c r="C90" s="419"/>
      <c r="D90" s="419" t="s">
        <v>1160</v>
      </c>
      <c r="E90" s="419"/>
      <c r="F90" s="419"/>
    </row>
    <row r="91" spans="1:6">
      <c r="A91" s="5"/>
      <c r="B91" s="144" t="s">
        <v>624</v>
      </c>
      <c r="C91" s="419"/>
      <c r="D91" s="419" t="s">
        <v>1160</v>
      </c>
      <c r="E91" s="419"/>
      <c r="F91" s="419"/>
    </row>
    <row r="92" spans="1:6" ht="13.5" customHeight="1">
      <c r="A92" s="5"/>
      <c r="B92" s="145" t="s">
        <v>452</v>
      </c>
      <c r="C92" s="419"/>
      <c r="D92" s="419"/>
      <c r="E92" s="419"/>
      <c r="F92" s="419" t="s">
        <v>1160</v>
      </c>
    </row>
    <row r="93" spans="1:6">
      <c r="A93" s="5"/>
      <c r="B93" s="144" t="s">
        <v>625</v>
      </c>
      <c r="C93" s="419"/>
      <c r="D93" s="419"/>
      <c r="E93" s="419" t="s">
        <v>1160</v>
      </c>
      <c r="F93" s="419"/>
    </row>
    <row r="94" spans="1:6">
      <c r="A94" s="5"/>
      <c r="B94" s="144" t="s">
        <v>626</v>
      </c>
      <c r="C94" s="419"/>
      <c r="D94" s="419"/>
      <c r="E94" s="419" t="s">
        <v>1160</v>
      </c>
      <c r="F94" s="419"/>
    </row>
    <row r="95" spans="1:6">
      <c r="A95" s="5"/>
      <c r="B95" s="144" t="s">
        <v>627</v>
      </c>
      <c r="C95" s="419"/>
      <c r="D95" s="419"/>
      <c r="E95" s="419"/>
      <c r="F95" s="419" t="s">
        <v>1160</v>
      </c>
    </row>
    <row r="96" spans="1:6" ht="25.5">
      <c r="A96" s="5"/>
      <c r="B96" s="146" t="s">
        <v>628</v>
      </c>
      <c r="C96" s="419"/>
      <c r="D96" s="419"/>
      <c r="E96" s="419"/>
      <c r="F96" s="419" t="s">
        <v>1160</v>
      </c>
    </row>
    <row r="97" spans="1:8">
      <c r="A97" s="5"/>
      <c r="B97" s="145" t="s">
        <v>453</v>
      </c>
      <c r="C97" s="419"/>
      <c r="D97" s="419"/>
      <c r="E97" s="419"/>
      <c r="F97" s="419" t="s">
        <v>1160</v>
      </c>
    </row>
    <row r="98" spans="1:8">
      <c r="A98" s="5"/>
      <c r="B98" s="144" t="s">
        <v>630</v>
      </c>
      <c r="C98" s="419"/>
      <c r="D98" s="419"/>
      <c r="E98" s="419" t="s">
        <v>1160</v>
      </c>
      <c r="F98" s="419"/>
    </row>
    <row r="99" spans="1:8">
      <c r="A99" s="5"/>
      <c r="B99" s="144" t="s">
        <v>631</v>
      </c>
      <c r="C99" s="419"/>
      <c r="D99" s="419"/>
      <c r="E99" s="419" t="s">
        <v>1160</v>
      </c>
      <c r="F99" s="419"/>
      <c r="H99" s="149"/>
    </row>
    <row r="100" spans="1:8">
      <c r="A100" s="5"/>
      <c r="B100" s="145" t="s">
        <v>454</v>
      </c>
      <c r="C100" s="419"/>
      <c r="D100" s="419"/>
      <c r="E100" s="419" t="s">
        <v>1160</v>
      </c>
      <c r="F100" s="419"/>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619"/>
      <c r="C104" s="620"/>
      <c r="D104" s="621"/>
      <c r="E104" s="117" t="s">
        <v>354</v>
      </c>
      <c r="F104" s="117" t="s">
        <v>355</v>
      </c>
      <c r="G104" s="148"/>
      <c r="H104" s="154"/>
    </row>
    <row r="105" spans="1:8" ht="24" customHeight="1">
      <c r="A105" s="5"/>
      <c r="B105" s="574" t="s">
        <v>912</v>
      </c>
      <c r="C105" s="478"/>
      <c r="D105" s="618"/>
      <c r="E105" s="41" t="s">
        <v>1160</v>
      </c>
      <c r="F105" s="150"/>
      <c r="G105" s="148"/>
      <c r="H105" s="154"/>
    </row>
    <row r="106" spans="1:8" ht="12.75" customHeight="1">
      <c r="A106" s="5"/>
      <c r="B106" s="151"/>
      <c r="C106" s="15"/>
      <c r="D106" s="15"/>
      <c r="E106" s="152"/>
      <c r="F106" s="153"/>
      <c r="G106" s="148"/>
      <c r="H106" s="154"/>
    </row>
    <row r="107" spans="1:8" ht="12.75" customHeight="1">
      <c r="A107" s="5" t="s">
        <v>445</v>
      </c>
      <c r="B107" s="626" t="s">
        <v>1131</v>
      </c>
      <c r="C107" s="627"/>
      <c r="D107" s="627"/>
      <c r="E107" s="627"/>
      <c r="F107" s="628"/>
      <c r="G107" s="154"/>
      <c r="H107" s="154"/>
    </row>
    <row r="108" spans="1:8" ht="12.75" customHeight="1">
      <c r="A108" s="5"/>
      <c r="B108" s="580"/>
      <c r="C108" s="622" t="s">
        <v>587</v>
      </c>
      <c r="D108" s="623"/>
      <c r="E108" s="623"/>
      <c r="F108" s="624"/>
      <c r="G108" s="625"/>
      <c r="H108" s="154"/>
    </row>
    <row r="109" spans="1:8" ht="25.5">
      <c r="A109" s="5"/>
      <c r="B109" s="581"/>
      <c r="C109" s="155" t="s">
        <v>320</v>
      </c>
      <c r="D109" s="155" t="s">
        <v>321</v>
      </c>
      <c r="E109" s="155" t="s">
        <v>598</v>
      </c>
      <c r="F109" s="156" t="s">
        <v>599</v>
      </c>
      <c r="G109" s="157" t="s">
        <v>588</v>
      </c>
      <c r="H109" s="154"/>
    </row>
    <row r="110" spans="1:8">
      <c r="A110" s="5"/>
      <c r="B110" s="158" t="s">
        <v>497</v>
      </c>
      <c r="C110" s="41"/>
      <c r="D110" s="41"/>
      <c r="E110" s="41"/>
      <c r="F110" s="420" t="s">
        <v>1160</v>
      </c>
      <c r="G110" s="159"/>
      <c r="H110" s="154"/>
    </row>
    <row r="111" spans="1:8" ht="12.75" customHeight="1">
      <c r="A111" s="5"/>
      <c r="B111" s="158" t="s">
        <v>719</v>
      </c>
      <c r="C111" s="41"/>
      <c r="D111" s="41"/>
      <c r="E111" s="41"/>
      <c r="F111" s="420" t="s">
        <v>1160</v>
      </c>
      <c r="G111" s="159"/>
      <c r="H111" s="154"/>
    </row>
    <row r="112" spans="1:8" ht="39" customHeight="1">
      <c r="A112" s="5"/>
      <c r="B112" s="158" t="s">
        <v>720</v>
      </c>
      <c r="C112" s="41"/>
      <c r="D112" s="41"/>
      <c r="E112" s="41"/>
      <c r="F112" s="420" t="s">
        <v>1160</v>
      </c>
      <c r="G112" s="159"/>
      <c r="H112" s="154"/>
    </row>
    <row r="113" spans="1:8" ht="12" customHeight="1">
      <c r="A113" s="5"/>
      <c r="B113" s="160" t="s">
        <v>498</v>
      </c>
      <c r="C113" s="41"/>
      <c r="D113" s="41"/>
      <c r="E113" s="41"/>
      <c r="F113" s="420"/>
      <c r="G113" s="159" t="s">
        <v>1160</v>
      </c>
      <c r="H113" s="154"/>
    </row>
    <row r="114" spans="1:8" s="169" customFormat="1" ht="14.25" customHeight="1">
      <c r="A114" s="5"/>
      <c r="B114" s="161" t="s">
        <v>493</v>
      </c>
      <c r="C114" s="41"/>
      <c r="D114" s="41"/>
      <c r="E114" s="41"/>
      <c r="F114" s="420"/>
      <c r="G114" s="159" t="s">
        <v>1160</v>
      </c>
      <c r="H114" s="154"/>
    </row>
    <row r="115" spans="1:8" s="169" customFormat="1" ht="12.75" customHeight="1">
      <c r="A115" s="5"/>
      <c r="B115" s="162"/>
      <c r="C115" s="21"/>
      <c r="D115" s="21"/>
      <c r="E115" s="21"/>
      <c r="F115" s="21"/>
      <c r="G115" s="163"/>
      <c r="H115" s="154"/>
    </row>
    <row r="116" spans="1:8" s="169" customFormat="1" ht="12.75" customHeight="1">
      <c r="A116" s="164" t="s">
        <v>353</v>
      </c>
      <c r="B116" s="575" t="s">
        <v>1132</v>
      </c>
      <c r="C116" s="575"/>
      <c r="D116" s="575"/>
      <c r="E116" s="575"/>
      <c r="F116" s="575"/>
      <c r="G116" s="575"/>
      <c r="H116" s="154"/>
    </row>
    <row r="117" spans="1:8" s="169" customFormat="1" ht="12.75" customHeight="1">
      <c r="A117" s="164"/>
      <c r="B117" s="165"/>
      <c r="C117" s="165"/>
      <c r="D117" s="165"/>
      <c r="E117" s="165"/>
      <c r="F117" s="165"/>
      <c r="G117" s="165"/>
      <c r="H117" s="154"/>
    </row>
    <row r="118" spans="1:8" s="169" customFormat="1" ht="12.75" customHeight="1">
      <c r="A118" s="166"/>
      <c r="B118" s="617" t="s">
        <v>637</v>
      </c>
      <c r="C118" s="617"/>
      <c r="D118" s="617"/>
      <c r="E118" s="167"/>
      <c r="F118" s="165"/>
      <c r="G118" s="168"/>
      <c r="H118" s="154"/>
    </row>
    <row r="119" spans="1:8" s="169" customFormat="1" ht="12.75" customHeight="1">
      <c r="A119" s="166"/>
      <c r="B119" s="617" t="s">
        <v>638</v>
      </c>
      <c r="C119" s="617"/>
      <c r="D119" s="617"/>
      <c r="E119" s="167"/>
      <c r="F119" s="165"/>
      <c r="G119" s="168"/>
      <c r="H119" s="154"/>
    </row>
    <row r="120" spans="1:8" s="169" customFormat="1" ht="12.75" customHeight="1">
      <c r="A120" s="166" t="s">
        <v>1160</v>
      </c>
      <c r="B120" s="617" t="s">
        <v>639</v>
      </c>
      <c r="C120" s="617"/>
      <c r="D120" s="617"/>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74" t="s">
        <v>1133</v>
      </c>
      <c r="C122" s="574"/>
      <c r="D122" s="574"/>
      <c r="E122" s="574"/>
      <c r="F122" s="574"/>
      <c r="G122" s="574"/>
      <c r="H122" s="154"/>
    </row>
    <row r="123" spans="1:8" s="169" customFormat="1" ht="12.75" customHeight="1">
      <c r="A123" s="164"/>
      <c r="B123" s="574"/>
      <c r="C123" s="574"/>
      <c r="D123" s="574"/>
      <c r="E123" s="574"/>
      <c r="F123" s="574"/>
      <c r="G123" s="574"/>
      <c r="H123" s="154"/>
    </row>
    <row r="124" spans="1:8" s="169" customFormat="1" ht="12.75" customHeight="1">
      <c r="A124" s="164"/>
      <c r="B124" s="574"/>
      <c r="C124" s="574"/>
      <c r="D124" s="574"/>
      <c r="E124" s="574"/>
      <c r="F124" s="574"/>
      <c r="G124" s="574"/>
      <c r="H124" s="154"/>
    </row>
    <row r="125" spans="1:8" s="169" customFormat="1" ht="12.75" customHeight="1">
      <c r="A125" s="164"/>
      <c r="B125" s="171"/>
      <c r="C125" s="171"/>
      <c r="D125" s="171"/>
      <c r="E125" s="171"/>
      <c r="F125" s="171"/>
      <c r="G125" s="171"/>
      <c r="H125" s="154"/>
    </row>
    <row r="126" spans="1:8" s="169" customFormat="1" ht="12.75" customHeight="1">
      <c r="A126" s="166"/>
      <c r="B126" s="555" t="s">
        <v>640</v>
      </c>
      <c r="C126" s="555"/>
      <c r="D126" s="555"/>
      <c r="E126" s="167"/>
      <c r="F126" s="165"/>
      <c r="G126" s="170"/>
      <c r="H126" s="154"/>
    </row>
    <row r="127" spans="1:8" s="169" customFormat="1" ht="12.75" customHeight="1">
      <c r="A127" s="166"/>
      <c r="B127" s="555" t="s">
        <v>641</v>
      </c>
      <c r="C127" s="555"/>
      <c r="D127" s="555"/>
      <c r="E127" s="167"/>
      <c r="F127" s="165"/>
      <c r="G127" s="170"/>
      <c r="H127" s="154"/>
    </row>
    <row r="128" spans="1:8" s="169" customFormat="1" ht="12.75" customHeight="1">
      <c r="A128" s="166" t="s">
        <v>1160</v>
      </c>
      <c r="B128" s="555" t="s">
        <v>642</v>
      </c>
      <c r="C128" s="555"/>
      <c r="D128" s="555"/>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74" t="s">
        <v>721</v>
      </c>
      <c r="C130" s="574"/>
      <c r="D130" s="574"/>
      <c r="E130" s="574"/>
      <c r="F130" s="574"/>
      <c r="G130" s="574"/>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c r="D133" s="166"/>
      <c r="E133" s="175"/>
      <c r="F133" s="175"/>
      <c r="G133" s="163"/>
      <c r="H133" s="154"/>
    </row>
    <row r="134" spans="1:8" s="169" customFormat="1" ht="15" customHeight="1">
      <c r="A134" s="164"/>
      <c r="B134" s="174" t="s">
        <v>500</v>
      </c>
      <c r="C134" s="166"/>
      <c r="D134" s="166"/>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5.5">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536" t="s">
        <v>913</v>
      </c>
      <c r="C141" s="537"/>
      <c r="D141" s="537"/>
      <c r="E141" s="537"/>
      <c r="F141" s="537"/>
      <c r="G141" s="154"/>
      <c r="H141" s="154"/>
    </row>
    <row r="142" spans="1:8" ht="12.75" customHeight="1">
      <c r="A142" s="5"/>
      <c r="B142" s="115"/>
      <c r="C142" s="116"/>
      <c r="D142" s="116"/>
      <c r="E142" s="116"/>
      <c r="F142" s="116"/>
      <c r="G142" s="154"/>
    </row>
    <row r="143" spans="1:8" ht="12" customHeight="1">
      <c r="A143" s="42"/>
      <c r="B143" s="177" t="s">
        <v>354</v>
      </c>
      <c r="C143" s="119"/>
      <c r="D143" s="119"/>
      <c r="E143" s="23"/>
      <c r="F143" s="23"/>
      <c r="G143" s="154"/>
    </row>
    <row r="144" spans="1:8" ht="27" customHeight="1">
      <c r="A144" s="42" t="s">
        <v>1160</v>
      </c>
      <c r="B144" s="178" t="s">
        <v>355</v>
      </c>
      <c r="C144" s="179"/>
      <c r="D144" s="179"/>
      <c r="E144" s="154"/>
      <c r="F144" s="154"/>
      <c r="G144" s="154"/>
    </row>
    <row r="145" spans="1:7" ht="13.5" customHeight="1">
      <c r="C145" s="180"/>
      <c r="D145" s="25"/>
      <c r="E145" s="8"/>
      <c r="F145" s="12"/>
    </row>
    <row r="146" spans="1:7" ht="39.75" customHeight="1">
      <c r="A146" s="5" t="s">
        <v>492</v>
      </c>
      <c r="B146" s="629" t="s">
        <v>496</v>
      </c>
      <c r="C146" s="629"/>
      <c r="D146" s="629"/>
      <c r="E146" s="629"/>
      <c r="F146" s="181"/>
    </row>
    <row r="147" spans="1:7">
      <c r="A147" s="5"/>
      <c r="B147" s="528" t="s">
        <v>495</v>
      </c>
      <c r="C147" s="528"/>
      <c r="D147" s="528"/>
      <c r="E147" s="528"/>
      <c r="F147" s="181"/>
    </row>
    <row r="148" spans="1:7" ht="15.75" customHeight="1">
      <c r="A148" s="5"/>
      <c r="B148" s="7"/>
      <c r="C148" s="7"/>
      <c r="D148" s="7"/>
      <c r="E148" s="182"/>
      <c r="F148" s="12"/>
    </row>
    <row r="149" spans="1:7" ht="12.75" customHeight="1">
      <c r="A149" s="5" t="s">
        <v>494</v>
      </c>
      <c r="B149" s="528" t="s">
        <v>331</v>
      </c>
      <c r="C149" s="528"/>
      <c r="D149" s="611"/>
      <c r="E149" s="612"/>
      <c r="F149" s="613"/>
    </row>
    <row r="150" spans="1:7">
      <c r="A150" s="5"/>
      <c r="B150" s="528"/>
      <c r="C150" s="528"/>
      <c r="D150" s="614"/>
      <c r="E150" s="615"/>
      <c r="F150" s="616"/>
    </row>
    <row r="151" spans="1:7">
      <c r="A151" s="5"/>
      <c r="B151" s="183"/>
      <c r="C151" s="183"/>
      <c r="D151" s="183"/>
      <c r="E151" s="182"/>
      <c r="F151" s="12"/>
    </row>
    <row r="152" spans="1:7">
      <c r="A152" s="14" t="s">
        <v>504</v>
      </c>
      <c r="B152" s="535" t="s">
        <v>723</v>
      </c>
      <c r="C152" s="535"/>
      <c r="D152" s="535"/>
      <c r="E152" s="535"/>
      <c r="F152" s="535"/>
      <c r="G152" s="154"/>
    </row>
    <row r="153" spans="1:7">
      <c r="A153" s="184"/>
      <c r="B153" s="185" t="s">
        <v>6</v>
      </c>
      <c r="C153" s="186"/>
      <c r="D153" s="186"/>
      <c r="E153" s="187"/>
      <c r="F153" s="154"/>
    </row>
    <row r="154" spans="1:7">
      <c r="A154" s="184"/>
      <c r="B154" s="555" t="s">
        <v>443</v>
      </c>
      <c r="C154" s="556"/>
      <c r="D154" s="556"/>
      <c r="E154" s="119"/>
      <c r="F154" s="154"/>
    </row>
    <row r="155" spans="1:7">
      <c r="A155" s="184"/>
      <c r="B155" s="185" t="s">
        <v>493</v>
      </c>
      <c r="C155" s="186"/>
      <c r="D155" s="186"/>
      <c r="E155" s="119"/>
    </row>
    <row r="156" spans="1:7">
      <c r="A156" s="184"/>
      <c r="B156" s="185" t="s">
        <v>7</v>
      </c>
      <c r="C156" s="186"/>
      <c r="D156" s="186"/>
      <c r="E156" s="119"/>
    </row>
    <row r="157" spans="1:7">
      <c r="A157" s="184"/>
      <c r="B157" s="137" t="s">
        <v>8</v>
      </c>
      <c r="C157" s="186"/>
      <c r="D157" s="186"/>
      <c r="E157" s="182"/>
      <c r="F157" s="12"/>
    </row>
    <row r="158" spans="1:7">
      <c r="A158" s="184"/>
      <c r="B158" s="185" t="s">
        <v>9</v>
      </c>
      <c r="C158" s="25"/>
      <c r="D158" s="25"/>
      <c r="E158" s="119"/>
    </row>
    <row r="159" spans="1:7">
      <c r="A159" s="184"/>
      <c r="B159" s="185" t="s">
        <v>10</v>
      </c>
      <c r="C159" s="486"/>
      <c r="D159" s="486"/>
      <c r="E159" s="486"/>
      <c r="F159" s="486"/>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603" t="s">
        <v>1095</v>
      </c>
      <c r="C179" s="477"/>
      <c r="D179" s="477"/>
      <c r="E179" s="477"/>
      <c r="F179" s="477"/>
      <c r="H179" s="190"/>
    </row>
    <row r="180" spans="1:11" ht="13.5" customHeight="1">
      <c r="B180" s="82"/>
      <c r="C180" s="180"/>
      <c r="D180" s="188"/>
      <c r="F180" s="12"/>
      <c r="H180" s="190"/>
    </row>
    <row r="181" spans="1:11" ht="29.25" customHeight="1">
      <c r="A181" s="5" t="s">
        <v>429</v>
      </c>
      <c r="B181" s="609" t="s">
        <v>1096</v>
      </c>
      <c r="C181" s="609"/>
      <c r="D181" s="609"/>
      <c r="E181" s="609"/>
      <c r="F181" s="609"/>
      <c r="H181" s="190"/>
    </row>
    <row r="182" spans="1:11" ht="27" customHeight="1">
      <c r="A182" s="5"/>
      <c r="B182" s="603" t="s">
        <v>738</v>
      </c>
      <c r="C182" s="544"/>
      <c r="D182" s="544"/>
      <c r="E182" s="544"/>
      <c r="F182" s="544"/>
      <c r="H182" s="190"/>
    </row>
    <row r="183" spans="1:11" ht="14.25" customHeight="1">
      <c r="A183" s="5"/>
      <c r="B183" s="544" t="s">
        <v>728</v>
      </c>
      <c r="C183" s="544"/>
      <c r="D183" s="544"/>
      <c r="E183" s="544"/>
      <c r="F183" s="544"/>
      <c r="H183" s="190"/>
    </row>
    <row r="184" spans="1:11" ht="13.5" customHeight="1">
      <c r="A184" s="5"/>
      <c r="B184" s="544" t="s">
        <v>726</v>
      </c>
      <c r="C184" s="544"/>
      <c r="D184" s="544"/>
      <c r="E184" s="544"/>
      <c r="F184" s="544"/>
      <c r="H184" s="190"/>
    </row>
    <row r="185" spans="1:11">
      <c r="A185" s="5"/>
      <c r="B185" s="544" t="s">
        <v>729</v>
      </c>
      <c r="C185" s="544"/>
      <c r="D185" s="544"/>
      <c r="E185" s="544"/>
      <c r="F185" s="544"/>
    </row>
    <row r="186" spans="1:11">
      <c r="A186" s="5"/>
      <c r="B186" s="608" t="s">
        <v>730</v>
      </c>
      <c r="C186" s="608"/>
      <c r="D186" s="608"/>
      <c r="E186" s="608"/>
      <c r="F186" s="608"/>
    </row>
    <row r="187" spans="1:11">
      <c r="A187" s="5"/>
      <c r="B187" s="608" t="s">
        <v>727</v>
      </c>
      <c r="C187" s="608"/>
      <c r="D187" s="608"/>
      <c r="E187" s="608"/>
      <c r="F187" s="608"/>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423">
        <v>0.1971</v>
      </c>
      <c r="D190" s="198">
        <v>54</v>
      </c>
      <c r="E190" s="7"/>
      <c r="F190" s="195"/>
    </row>
    <row r="191" spans="1:11">
      <c r="A191" s="5"/>
      <c r="B191" s="196" t="s">
        <v>733</v>
      </c>
      <c r="C191" s="197">
        <v>0.65539999999999998</v>
      </c>
      <c r="D191" s="198">
        <v>215</v>
      </c>
      <c r="E191" s="7"/>
      <c r="F191" s="195"/>
    </row>
    <row r="192" spans="1:11">
      <c r="A192" s="5"/>
      <c r="B192" s="191"/>
      <c r="C192" s="16"/>
      <c r="D192" s="16"/>
      <c r="E192" s="16"/>
      <c r="F192" s="16"/>
    </row>
    <row r="193" spans="1:7">
      <c r="A193" s="5"/>
      <c r="B193" s="544" t="s">
        <v>734</v>
      </c>
      <c r="C193" s="544"/>
      <c r="D193" s="544"/>
      <c r="E193" s="544"/>
      <c r="F193" s="544"/>
      <c r="G193" s="544"/>
    </row>
    <row r="194" spans="1:7">
      <c r="A194" s="5"/>
      <c r="B194" s="544"/>
      <c r="C194" s="544"/>
      <c r="D194" s="544"/>
      <c r="E194" s="544"/>
      <c r="F194" s="544"/>
      <c r="G194" s="544"/>
    </row>
    <row r="195" spans="1:7">
      <c r="A195" s="5"/>
      <c r="B195" s="544"/>
      <c r="C195" s="544"/>
      <c r="D195" s="544"/>
      <c r="E195" s="544"/>
      <c r="F195" s="544"/>
      <c r="G195" s="544"/>
    </row>
    <row r="196" spans="1:7">
      <c r="A196" s="5"/>
      <c r="B196" s="191"/>
      <c r="C196" s="16"/>
      <c r="D196" s="16"/>
      <c r="E196" s="16"/>
      <c r="F196" s="16"/>
    </row>
    <row r="197" spans="1:7">
      <c r="A197" s="5"/>
      <c r="B197" s="105" t="s">
        <v>735</v>
      </c>
      <c r="C197" s="105" t="s">
        <v>184</v>
      </c>
      <c r="D197" s="105" t="s">
        <v>185</v>
      </c>
    </row>
    <row r="198" spans="1:7">
      <c r="A198" s="5"/>
      <c r="B198" s="199" t="s">
        <v>662</v>
      </c>
      <c r="C198" s="200">
        <v>950</v>
      </c>
      <c r="D198" s="200">
        <v>1180</v>
      </c>
    </row>
    <row r="199" spans="1:7" ht="25.5">
      <c r="A199" s="5"/>
      <c r="B199" s="201" t="s">
        <v>647</v>
      </c>
      <c r="C199" s="42">
        <v>490</v>
      </c>
      <c r="D199" s="42">
        <v>600</v>
      </c>
      <c r="F199" s="16"/>
    </row>
    <row r="200" spans="1:7">
      <c r="A200" s="5"/>
      <c r="B200" s="202" t="s">
        <v>293</v>
      </c>
      <c r="C200" s="42">
        <v>460</v>
      </c>
      <c r="D200" s="42">
        <v>590</v>
      </c>
    </row>
    <row r="201" spans="1:7">
      <c r="A201" s="5"/>
      <c r="B201" s="202" t="s">
        <v>186</v>
      </c>
      <c r="C201" s="42">
        <v>18</v>
      </c>
      <c r="D201" s="42">
        <v>24</v>
      </c>
    </row>
    <row r="202" spans="1:7">
      <c r="A202" s="5"/>
      <c r="B202" s="202" t="s">
        <v>188</v>
      </c>
      <c r="C202" s="42">
        <v>17</v>
      </c>
      <c r="D202" s="42">
        <v>25</v>
      </c>
    </row>
    <row r="203" spans="1:7">
      <c r="A203" s="5"/>
      <c r="B203" s="202" t="s">
        <v>187</v>
      </c>
      <c r="C203" s="42">
        <v>16</v>
      </c>
      <c r="D203" s="42">
        <v>24</v>
      </c>
    </row>
    <row r="204" spans="1:7">
      <c r="A204" s="5"/>
      <c r="B204" s="199" t="s">
        <v>324</v>
      </c>
      <c r="C204" s="42"/>
      <c r="D204" s="42"/>
    </row>
    <row r="205" spans="1:7">
      <c r="C205" s="203"/>
      <c r="D205" s="203"/>
    </row>
    <row r="206" spans="1:7">
      <c r="B206" s="545" t="s">
        <v>222</v>
      </c>
      <c r="C206" s="546"/>
      <c r="D206" s="546"/>
      <c r="E206" s="546"/>
      <c r="F206" s="546"/>
      <c r="G206" s="546"/>
    </row>
    <row r="207" spans="1:7">
      <c r="C207" s="203"/>
      <c r="D207" s="203"/>
    </row>
    <row r="208" spans="1:7" ht="51">
      <c r="B208" s="204" t="s">
        <v>736</v>
      </c>
      <c r="C208" s="205" t="s">
        <v>647</v>
      </c>
      <c r="D208" s="204" t="s">
        <v>293</v>
      </c>
    </row>
    <row r="209" spans="1:7">
      <c r="B209" s="206" t="s">
        <v>189</v>
      </c>
      <c r="C209" s="207">
        <v>0</v>
      </c>
      <c r="D209" s="207">
        <v>3.6999999999999998E-2</v>
      </c>
    </row>
    <row r="210" spans="1:7">
      <c r="B210" s="206" t="s">
        <v>190</v>
      </c>
      <c r="C210" s="207">
        <v>0.22220000000000001</v>
      </c>
      <c r="D210" s="207">
        <v>0.16669999999999999</v>
      </c>
    </row>
    <row r="211" spans="1:7">
      <c r="B211" s="206" t="s">
        <v>294</v>
      </c>
      <c r="C211" s="207">
        <v>0.55559999999999998</v>
      </c>
      <c r="D211" s="207">
        <v>0.44440000000000002</v>
      </c>
    </row>
    <row r="212" spans="1:7">
      <c r="B212" s="206" t="s">
        <v>295</v>
      </c>
      <c r="C212" s="207">
        <v>0.1852</v>
      </c>
      <c r="D212" s="207">
        <v>0.27779999999999999</v>
      </c>
    </row>
    <row r="213" spans="1:7">
      <c r="B213" s="206" t="s">
        <v>296</v>
      </c>
      <c r="C213" s="207">
        <v>3.6999999999999998E-2</v>
      </c>
      <c r="D213" s="207">
        <v>7.4099999999999999E-2</v>
      </c>
    </row>
    <row r="214" spans="1:7">
      <c r="B214" s="206" t="s">
        <v>297</v>
      </c>
      <c r="C214" s="207">
        <v>0</v>
      </c>
      <c r="D214" s="207">
        <v>0</v>
      </c>
    </row>
    <row r="215" spans="1:7">
      <c r="B215" s="199" t="s">
        <v>475</v>
      </c>
      <c r="C215" s="207">
        <f>SUM(C209:C214)</f>
        <v>1</v>
      </c>
      <c r="D215" s="207">
        <f>SUM(D209:D214)</f>
        <v>1</v>
      </c>
    </row>
    <row r="216" spans="1:7">
      <c r="C216" s="203"/>
      <c r="D216" s="203"/>
    </row>
    <row r="217" spans="1:7">
      <c r="A217" s="5"/>
      <c r="B217" s="105" t="s">
        <v>736</v>
      </c>
      <c r="C217" s="208" t="s">
        <v>662</v>
      </c>
      <c r="D217" s="209"/>
      <c r="E217" s="209"/>
      <c r="F217" s="209"/>
    </row>
    <row r="218" spans="1:7">
      <c r="A218" s="5"/>
      <c r="B218" s="210" t="s">
        <v>663</v>
      </c>
      <c r="C218" s="424">
        <v>0</v>
      </c>
      <c r="D218" s="209"/>
      <c r="E218" s="209"/>
      <c r="F218" s="209"/>
    </row>
    <row r="219" spans="1:7">
      <c r="A219" s="5"/>
      <c r="B219" s="210" t="s">
        <v>664</v>
      </c>
      <c r="C219" s="424">
        <v>0.20369999999999999</v>
      </c>
      <c r="D219" s="209"/>
      <c r="E219" s="209"/>
      <c r="F219" s="209"/>
    </row>
    <row r="220" spans="1:7">
      <c r="A220" s="5"/>
      <c r="B220" s="210" t="s">
        <v>665</v>
      </c>
      <c r="C220" s="424">
        <v>0.5</v>
      </c>
      <c r="D220" s="209"/>
      <c r="E220" s="209"/>
      <c r="F220" s="209"/>
    </row>
    <row r="221" spans="1:7" s="8" customFormat="1">
      <c r="A221" s="5"/>
      <c r="B221" s="210" t="s">
        <v>666</v>
      </c>
      <c r="C221" s="424">
        <v>0.27779999999999999</v>
      </c>
      <c r="D221" s="209"/>
      <c r="E221" s="209"/>
      <c r="F221" s="209"/>
      <c r="G221" s="3"/>
    </row>
    <row r="222" spans="1:7">
      <c r="A222" s="5"/>
      <c r="B222" s="210" t="s">
        <v>667</v>
      </c>
      <c r="C222" s="424">
        <v>1.8499999999999999E-2</v>
      </c>
      <c r="D222" s="209"/>
      <c r="E222" s="209"/>
      <c r="F222" s="209"/>
    </row>
    <row r="223" spans="1:7">
      <c r="A223" s="5"/>
      <c r="B223" s="210" t="s">
        <v>668</v>
      </c>
      <c r="C223" s="424">
        <v>0</v>
      </c>
      <c r="D223" s="209"/>
      <c r="E223" s="209"/>
      <c r="F223" s="209"/>
    </row>
    <row r="224" spans="1:7">
      <c r="A224" s="5"/>
      <c r="B224" s="199" t="s">
        <v>475</v>
      </c>
      <c r="C224" s="424">
        <f>SUM(C218:C223)</f>
        <v>1</v>
      </c>
      <c r="D224" s="209"/>
      <c r="E224" s="209"/>
      <c r="F224" s="209"/>
    </row>
    <row r="225" spans="1:7">
      <c r="A225" s="211"/>
      <c r="B225" s="10"/>
      <c r="C225" s="212"/>
      <c r="D225" s="192"/>
      <c r="E225" s="192"/>
      <c r="F225" s="192"/>
      <c r="G225" s="8"/>
    </row>
    <row r="226" spans="1:7">
      <c r="A226" s="5"/>
      <c r="B226" s="105" t="s">
        <v>736</v>
      </c>
      <c r="C226" s="105" t="s">
        <v>186</v>
      </c>
      <c r="D226" s="105" t="s">
        <v>187</v>
      </c>
      <c r="E226" s="105" t="s">
        <v>188</v>
      </c>
    </row>
    <row r="227" spans="1:7">
      <c r="A227" s="5"/>
      <c r="B227" s="206" t="s">
        <v>298</v>
      </c>
      <c r="C227" s="213">
        <v>6.0499999999999998E-2</v>
      </c>
      <c r="D227" s="213">
        <v>6.9800000000000001E-2</v>
      </c>
      <c r="E227" s="213">
        <v>2.3300000000000001E-2</v>
      </c>
    </row>
    <row r="228" spans="1:7">
      <c r="A228" s="5"/>
      <c r="B228" s="206" t="s">
        <v>299</v>
      </c>
      <c r="C228" s="213">
        <v>0.25580000000000003</v>
      </c>
      <c r="D228" s="213">
        <v>0.1721</v>
      </c>
      <c r="E228" s="213">
        <v>0.31619999999999998</v>
      </c>
    </row>
    <row r="229" spans="1:7">
      <c r="A229" s="5"/>
      <c r="B229" s="206" t="s">
        <v>300</v>
      </c>
      <c r="C229" s="213">
        <v>0.47910000000000003</v>
      </c>
      <c r="D229" s="213">
        <v>0.46039999999999998</v>
      </c>
      <c r="E229" s="213">
        <v>0.40460000000000002</v>
      </c>
    </row>
    <row r="230" spans="1:7" ht="46.5" customHeight="1">
      <c r="A230" s="5"/>
      <c r="B230" s="214" t="s">
        <v>301</v>
      </c>
      <c r="C230" s="213">
        <v>0.2046</v>
      </c>
      <c r="D230" s="213">
        <v>0.26979999999999998</v>
      </c>
      <c r="E230" s="213">
        <v>0.25119999999999998</v>
      </c>
    </row>
    <row r="231" spans="1:7" ht="14.25" customHeight="1">
      <c r="A231" s="5"/>
      <c r="B231" s="214" t="s">
        <v>302</v>
      </c>
      <c r="C231" s="213">
        <v>0</v>
      </c>
      <c r="D231" s="213">
        <v>2.7900000000000001E-2</v>
      </c>
      <c r="E231" s="213">
        <v>4.7000000000000002E-3</v>
      </c>
    </row>
    <row r="232" spans="1:7">
      <c r="A232" s="5"/>
      <c r="B232" s="206" t="s">
        <v>303</v>
      </c>
      <c r="C232" s="213">
        <v>0</v>
      </c>
      <c r="D232" s="213">
        <v>0</v>
      </c>
      <c r="E232" s="213"/>
    </row>
    <row r="233" spans="1:7">
      <c r="B233" s="202" t="s">
        <v>475</v>
      </c>
      <c r="C233" s="207">
        <f>SUM(C227:C232)</f>
        <v>1</v>
      </c>
      <c r="D233" s="207">
        <f>SUM(D227:D232)</f>
        <v>1</v>
      </c>
      <c r="E233" s="207">
        <f>SUM(E227:E232)</f>
        <v>1</v>
      </c>
    </row>
    <row r="234" spans="1:7">
      <c r="A234" s="5" t="s">
        <v>430</v>
      </c>
      <c r="B234" s="602" t="s">
        <v>737</v>
      </c>
      <c r="C234" s="477"/>
      <c r="D234" s="477"/>
      <c r="E234" s="477"/>
      <c r="F234" s="477"/>
    </row>
    <row r="235" spans="1:7">
      <c r="A235" s="5"/>
      <c r="B235" s="547" t="s">
        <v>735</v>
      </c>
      <c r="C235" s="547"/>
      <c r="D235" s="547"/>
      <c r="E235" s="215" t="s">
        <v>731</v>
      </c>
      <c r="F235" s="16"/>
    </row>
    <row r="236" spans="1:7">
      <c r="A236" s="5"/>
      <c r="B236" s="542" t="s">
        <v>304</v>
      </c>
      <c r="C236" s="542"/>
      <c r="D236" s="542"/>
      <c r="E236" s="216"/>
      <c r="F236" s="180"/>
    </row>
    <row r="237" spans="1:7" ht="26.25" customHeight="1">
      <c r="A237" s="5"/>
      <c r="B237" s="543" t="s">
        <v>305</v>
      </c>
      <c r="C237" s="543"/>
      <c r="D237" s="543"/>
      <c r="E237" s="216"/>
      <c r="F237" s="180"/>
    </row>
    <row r="238" spans="1:7" ht="25.5" customHeight="1">
      <c r="A238" s="5"/>
      <c r="B238" s="543" t="s">
        <v>306</v>
      </c>
      <c r="C238" s="543"/>
      <c r="D238" s="543"/>
      <c r="E238" s="216"/>
      <c r="F238" s="217" t="s">
        <v>356</v>
      </c>
    </row>
    <row r="239" spans="1:7" ht="38.25" customHeight="1">
      <c r="A239" s="5"/>
      <c r="B239" s="543" t="s">
        <v>205</v>
      </c>
      <c r="C239" s="543"/>
      <c r="D239" s="543"/>
      <c r="E239" s="216"/>
      <c r="F239" s="217" t="s">
        <v>357</v>
      </c>
    </row>
    <row r="240" spans="1:7" ht="13.5" customHeight="1">
      <c r="A240" s="5"/>
      <c r="B240" s="543" t="s">
        <v>206</v>
      </c>
      <c r="C240" s="543"/>
      <c r="D240" s="543"/>
      <c r="E240" s="216"/>
      <c r="F240" s="180"/>
    </row>
    <row r="241" spans="1:7" ht="15" customHeight="1">
      <c r="A241" s="5"/>
      <c r="B241" s="479" t="s">
        <v>484</v>
      </c>
      <c r="C241" s="480"/>
      <c r="D241" s="480"/>
      <c r="E241" s="218"/>
      <c r="F241" s="219"/>
    </row>
    <row r="242" spans="1:7">
      <c r="F242" s="12"/>
    </row>
    <row r="243" spans="1:7">
      <c r="A243" s="5" t="s">
        <v>431</v>
      </c>
      <c r="B243" s="544" t="s">
        <v>511</v>
      </c>
      <c r="C243" s="544"/>
      <c r="D243" s="544"/>
      <c r="E243" s="544"/>
      <c r="F243" s="544"/>
    </row>
    <row r="244" spans="1:7">
      <c r="A244" s="5"/>
      <c r="B244" s="220"/>
      <c r="C244" s="220"/>
      <c r="D244" s="220"/>
      <c r="E244" s="220"/>
      <c r="F244" s="220"/>
    </row>
    <row r="245" spans="1:7">
      <c r="A245" s="5"/>
      <c r="B245" s="548" t="s">
        <v>736</v>
      </c>
      <c r="C245" s="548"/>
      <c r="D245" s="221" t="s">
        <v>731</v>
      </c>
      <c r="E245" s="220"/>
      <c r="F245" s="220"/>
    </row>
    <row r="246" spans="1:7">
      <c r="A246" s="5"/>
      <c r="B246" s="610" t="s">
        <v>670</v>
      </c>
      <c r="C246" s="610"/>
      <c r="D246" s="207">
        <v>0.26479999999999998</v>
      </c>
      <c r="F246" s="180"/>
    </row>
    <row r="247" spans="1:7">
      <c r="A247" s="5"/>
      <c r="B247" s="541" t="s">
        <v>669</v>
      </c>
      <c r="C247" s="541"/>
      <c r="D247" s="207">
        <v>0.15890000000000001</v>
      </c>
      <c r="F247" s="180"/>
    </row>
    <row r="248" spans="1:7">
      <c r="A248" s="5"/>
      <c r="B248" s="541" t="s">
        <v>11</v>
      </c>
      <c r="C248" s="541"/>
      <c r="D248" s="207">
        <v>0.1651</v>
      </c>
      <c r="F248" s="180"/>
    </row>
    <row r="249" spans="1:7">
      <c r="A249" s="5"/>
      <c r="B249" s="541" t="s">
        <v>12</v>
      </c>
      <c r="C249" s="541"/>
      <c r="D249" s="207">
        <v>0.15260000000000001</v>
      </c>
      <c r="F249" s="180"/>
    </row>
    <row r="250" spans="1:7">
      <c r="A250" s="5"/>
      <c r="B250" s="541" t="s">
        <v>13</v>
      </c>
      <c r="C250" s="541"/>
      <c r="D250" s="207">
        <v>0.1028</v>
      </c>
      <c r="F250" s="180"/>
    </row>
    <row r="251" spans="1:7">
      <c r="A251" s="5"/>
      <c r="B251" s="541" t="s">
        <v>14</v>
      </c>
      <c r="C251" s="541"/>
      <c r="D251" s="207">
        <v>0.1371</v>
      </c>
      <c r="F251" s="180"/>
    </row>
    <row r="252" spans="1:7">
      <c r="A252" s="5"/>
      <c r="B252" s="541" t="s">
        <v>15</v>
      </c>
      <c r="C252" s="541"/>
      <c r="D252" s="207">
        <v>1.8700000000000001E-2</v>
      </c>
      <c r="F252" s="180"/>
    </row>
    <row r="253" spans="1:7" s="8" customFormat="1" ht="31.5" customHeight="1">
      <c r="A253" s="5"/>
      <c r="B253" s="543" t="s">
        <v>207</v>
      </c>
      <c r="C253" s="543"/>
      <c r="D253" s="207">
        <v>0</v>
      </c>
      <c r="E253" s="3"/>
      <c r="F253" s="180"/>
      <c r="G253" s="3"/>
    </row>
    <row r="254" spans="1:7" s="8" customFormat="1" ht="27" customHeight="1">
      <c r="A254" s="5"/>
      <c r="B254" s="543" t="s">
        <v>208</v>
      </c>
      <c r="C254" s="543"/>
      <c r="D254" s="207">
        <v>0</v>
      </c>
      <c r="E254" s="3"/>
      <c r="F254" s="180"/>
      <c r="G254" s="3"/>
    </row>
    <row r="255" spans="1:7" ht="24.75" customHeight="1">
      <c r="B255" s="551" t="s">
        <v>475</v>
      </c>
      <c r="C255" s="552"/>
      <c r="D255" s="222">
        <f>SUM(D246:D254)</f>
        <v>1</v>
      </c>
      <c r="F255" s="8"/>
    </row>
    <row r="256" spans="1:7">
      <c r="B256" s="223"/>
      <c r="C256" s="223"/>
      <c r="D256" s="224"/>
      <c r="F256" s="8"/>
    </row>
    <row r="257" spans="1:8" ht="15" customHeight="1">
      <c r="A257" s="5" t="s">
        <v>432</v>
      </c>
      <c r="B257" s="494" t="s">
        <v>512</v>
      </c>
      <c r="C257" s="553"/>
      <c r="D257" s="553"/>
      <c r="E257" s="425">
        <v>3.5379999999999998</v>
      </c>
      <c r="F257" s="225"/>
      <c r="G257" s="8"/>
    </row>
    <row r="258" spans="1:8">
      <c r="A258" s="5"/>
      <c r="B258" s="554" t="s">
        <v>545</v>
      </c>
      <c r="C258" s="553"/>
      <c r="D258" s="553"/>
      <c r="E258" s="226">
        <v>0.97870000000000001</v>
      </c>
      <c r="F258" s="180"/>
      <c r="G258" s="8"/>
    </row>
    <row r="259" spans="1:8">
      <c r="F259" s="8"/>
    </row>
    <row r="260" spans="1:8" ht="15.75">
      <c r="B260" s="82" t="s">
        <v>739</v>
      </c>
      <c r="F260" s="8"/>
    </row>
    <row r="261" spans="1:8" ht="15.75">
      <c r="B261" s="82"/>
      <c r="F261" s="8"/>
    </row>
    <row r="262" spans="1:8" s="230" customFormat="1">
      <c r="A262" s="5" t="s">
        <v>433</v>
      </c>
      <c r="B262" s="27" t="s">
        <v>209</v>
      </c>
      <c r="C262" s="3"/>
      <c r="D262" s="3"/>
      <c r="E262" s="3"/>
      <c r="F262" s="8"/>
      <c r="G262" s="3"/>
    </row>
    <row r="263" spans="1:8" s="230" customFormat="1">
      <c r="A263" s="5"/>
      <c r="B263" s="549" t="s">
        <v>1134</v>
      </c>
      <c r="C263" s="549"/>
      <c r="D263" s="549"/>
      <c r="E263" s="549"/>
      <c r="F263" s="549"/>
      <c r="G263" s="3"/>
    </row>
    <row r="264" spans="1:8" s="10" customFormat="1">
      <c r="A264" s="5"/>
      <c r="B264" s="27"/>
      <c r="C264" s="3"/>
      <c r="D264" s="3"/>
      <c r="E264" s="3"/>
      <c r="F264" s="8"/>
      <c r="G264" s="3"/>
    </row>
    <row r="265" spans="1:8" s="10" customFormat="1">
      <c r="A265" s="5"/>
      <c r="B265" s="27"/>
      <c r="C265" s="3"/>
      <c r="D265" s="227" t="s">
        <v>354</v>
      </c>
      <c r="E265" s="227" t="s">
        <v>355</v>
      </c>
      <c r="F265" s="8"/>
      <c r="G265" s="3"/>
    </row>
    <row r="266" spans="1:8" s="10" customFormat="1">
      <c r="A266" s="14"/>
      <c r="B266" s="550" t="s">
        <v>210</v>
      </c>
      <c r="C266" s="550"/>
      <c r="D266" s="228"/>
      <c r="E266" s="228" t="s">
        <v>1160</v>
      </c>
      <c r="F266" s="123"/>
      <c r="G266" s="229"/>
    </row>
    <row r="267" spans="1:8" ht="14.25" customHeight="1">
      <c r="A267" s="14"/>
      <c r="B267" s="231"/>
      <c r="C267" s="231"/>
      <c r="D267" s="231"/>
      <c r="E267" s="231"/>
      <c r="F267" s="231"/>
      <c r="G267" s="229"/>
      <c r="H267" s="154"/>
    </row>
    <row r="268" spans="1:8">
      <c r="A268" s="109"/>
      <c r="B268" s="604" t="s">
        <v>740</v>
      </c>
      <c r="C268" s="604"/>
      <c r="D268" s="232"/>
      <c r="E268" s="233"/>
      <c r="F268" s="116"/>
      <c r="G268" s="170"/>
    </row>
    <row r="269" spans="1:8" ht="27" customHeight="1">
      <c r="A269" s="109"/>
      <c r="B269" s="123"/>
      <c r="C269" s="138"/>
      <c r="D269" s="138"/>
      <c r="E269" s="116"/>
      <c r="F269" s="116"/>
      <c r="G269" s="170"/>
    </row>
    <row r="270" spans="1:8" ht="12.75" customHeight="1">
      <c r="A270" s="109"/>
      <c r="B270" s="123"/>
      <c r="C270" s="138"/>
      <c r="D270" s="227" t="s">
        <v>354</v>
      </c>
      <c r="E270" s="227" t="s">
        <v>355</v>
      </c>
      <c r="F270" s="116"/>
      <c r="G270" s="170"/>
    </row>
    <row r="271" spans="1:8" ht="12.75" customHeight="1">
      <c r="A271" s="5"/>
      <c r="B271" s="528" t="s">
        <v>211</v>
      </c>
      <c r="C271" s="528"/>
      <c r="D271" s="228"/>
      <c r="E271" s="228"/>
      <c r="F271" s="17"/>
    </row>
    <row r="272" spans="1:8">
      <c r="A272" s="5"/>
      <c r="B272" s="7"/>
      <c r="C272" s="119"/>
      <c r="D272" s="119"/>
      <c r="F272" s="12"/>
    </row>
    <row r="273" spans="1:8">
      <c r="A273" s="5"/>
      <c r="B273" s="538" t="s">
        <v>16</v>
      </c>
      <c r="C273" s="538"/>
      <c r="D273" s="538"/>
      <c r="E273" s="538"/>
      <c r="F273" s="538"/>
    </row>
    <row r="274" spans="1:8">
      <c r="A274" s="5"/>
      <c r="B274" s="234"/>
      <c r="C274" s="234"/>
      <c r="D274" s="234"/>
      <c r="E274" s="234"/>
      <c r="F274" s="234"/>
    </row>
    <row r="275" spans="1:8" ht="27" customHeight="1">
      <c r="A275" s="42"/>
      <c r="B275" s="137" t="s">
        <v>741</v>
      </c>
      <c r="C275" s="235"/>
      <c r="D275" s="119"/>
      <c r="F275" s="12"/>
    </row>
    <row r="276" spans="1:8">
      <c r="A276" s="42"/>
      <c r="B276" s="137" t="s">
        <v>742</v>
      </c>
      <c r="C276" s="235"/>
      <c r="D276" s="119"/>
      <c r="F276" s="12"/>
    </row>
    <row r="277" spans="1:8">
      <c r="A277" s="42"/>
      <c r="B277" s="137" t="s">
        <v>743</v>
      </c>
      <c r="C277" s="235"/>
      <c r="D277" s="119"/>
      <c r="F277" s="12"/>
    </row>
    <row r="278" spans="1:8">
      <c r="A278" s="211"/>
      <c r="B278" s="123"/>
      <c r="C278" s="138"/>
      <c r="D278" s="227" t="s">
        <v>354</v>
      </c>
      <c r="E278" s="227" t="s">
        <v>355</v>
      </c>
      <c r="F278" s="12"/>
    </row>
    <row r="279" spans="1:8" ht="25.5" customHeight="1">
      <c r="A279" s="211"/>
      <c r="B279" s="539" t="s">
        <v>17</v>
      </c>
      <c r="C279" s="540"/>
      <c r="D279" s="228"/>
      <c r="E279" s="228"/>
      <c r="F279" s="12"/>
      <c r="H279" s="154"/>
    </row>
    <row r="280" spans="1:8">
      <c r="B280" s="7"/>
      <c r="C280" s="119"/>
      <c r="D280" s="119"/>
      <c r="F280" s="12"/>
    </row>
    <row r="281" spans="1:8">
      <c r="A281" s="5" t="s">
        <v>434</v>
      </c>
      <c r="B281" s="27" t="s">
        <v>212</v>
      </c>
      <c r="F281" s="8"/>
    </row>
    <row r="282" spans="1:8">
      <c r="A282" s="5"/>
      <c r="B282" s="123"/>
      <c r="C282" s="138"/>
      <c r="D282" s="227" t="s">
        <v>354</v>
      </c>
      <c r="E282" s="227" t="s">
        <v>355</v>
      </c>
      <c r="F282" s="23"/>
      <c r="G282" s="154"/>
    </row>
    <row r="283" spans="1:8">
      <c r="A283" s="5"/>
      <c r="B283" s="528" t="s">
        <v>213</v>
      </c>
      <c r="C283" s="494"/>
      <c r="D283" s="228" t="s">
        <v>1160</v>
      </c>
      <c r="E283" s="228"/>
      <c r="F283" s="12"/>
    </row>
    <row r="284" spans="1:8">
      <c r="A284" s="5"/>
      <c r="B284" s="236"/>
      <c r="C284" s="237"/>
      <c r="F284" s="8"/>
    </row>
    <row r="285" spans="1:8">
      <c r="A285" s="5"/>
      <c r="B285" s="238"/>
      <c r="C285" s="239" t="s">
        <v>744</v>
      </c>
      <c r="F285" s="8"/>
    </row>
    <row r="286" spans="1:8">
      <c r="A286" s="5"/>
      <c r="B286" s="240" t="s">
        <v>745</v>
      </c>
      <c r="C286" s="241" t="s">
        <v>1161</v>
      </c>
      <c r="F286" s="8"/>
    </row>
    <row r="287" spans="1:8" ht="27" customHeight="1">
      <c r="A287" s="5"/>
      <c r="B287" s="240" t="s">
        <v>348</v>
      </c>
      <c r="C287" s="241"/>
      <c r="F287" s="8"/>
      <c r="H287" s="154"/>
    </row>
    <row r="288" spans="1:8" ht="14.25" customHeight="1">
      <c r="A288" s="5"/>
      <c r="B288" s="236"/>
      <c r="C288" s="237"/>
      <c r="F288" s="8"/>
    </row>
    <row r="289" spans="1:7">
      <c r="B289" s="242"/>
      <c r="C289" s="230"/>
      <c r="D289" s="230"/>
      <c r="F289" s="8"/>
    </row>
    <row r="290" spans="1:7">
      <c r="A290" s="5"/>
      <c r="B290" s="590"/>
      <c r="C290" s="537"/>
      <c r="D290" s="537"/>
      <c r="E290" s="117" t="s">
        <v>354</v>
      </c>
      <c r="F290" s="117" t="s">
        <v>355</v>
      </c>
      <c r="G290" s="154"/>
    </row>
    <row r="291" spans="1:7" ht="12.75" customHeight="1">
      <c r="A291" s="5" t="s">
        <v>435</v>
      </c>
      <c r="B291" s="539" t="s">
        <v>18</v>
      </c>
      <c r="C291" s="539"/>
      <c r="D291" s="539"/>
      <c r="E291" s="42" t="s">
        <v>1160</v>
      </c>
      <c r="F291" s="42"/>
    </row>
    <row r="292" spans="1:7">
      <c r="F292" s="8"/>
    </row>
    <row r="293" spans="1:7">
      <c r="A293" s="5" t="s">
        <v>436</v>
      </c>
      <c r="B293" s="147" t="s">
        <v>546</v>
      </c>
      <c r="F293" s="8"/>
    </row>
    <row r="294" spans="1:7">
      <c r="A294" s="5"/>
      <c r="B294" s="147"/>
      <c r="F294" s="8"/>
    </row>
    <row r="295" spans="1:7" ht="25.5">
      <c r="A295" s="42" t="s">
        <v>1160</v>
      </c>
      <c r="B295" s="11" t="s">
        <v>547</v>
      </c>
      <c r="C295" s="181" t="s">
        <v>1162</v>
      </c>
      <c r="D295" s="8"/>
      <c r="E295" s="8"/>
      <c r="F295" s="8"/>
    </row>
    <row r="296" spans="1:7">
      <c r="A296" s="42"/>
      <c r="B296" s="243" t="s">
        <v>548</v>
      </c>
      <c r="C296" s="244"/>
      <c r="D296" s="8"/>
      <c r="E296" s="8"/>
      <c r="F296" s="8"/>
    </row>
    <row r="297" spans="1:7" ht="12.75" customHeight="1">
      <c r="A297" s="42"/>
      <c r="B297" s="243" t="s">
        <v>549</v>
      </c>
      <c r="C297" s="245"/>
      <c r="D297" s="8"/>
      <c r="E297" s="8"/>
      <c r="F297" s="8"/>
    </row>
    <row r="298" spans="1:7">
      <c r="B298" s="8"/>
      <c r="C298" s="8"/>
      <c r="D298" s="8"/>
      <c r="E298" s="8"/>
      <c r="F298" s="8"/>
    </row>
    <row r="299" spans="1:7">
      <c r="A299" s="5" t="s">
        <v>437</v>
      </c>
      <c r="B299" s="27" t="s">
        <v>485</v>
      </c>
      <c r="F299" s="8"/>
    </row>
    <row r="300" spans="1:7">
      <c r="A300" s="5"/>
      <c r="B300" s="246"/>
      <c r="C300" s="237"/>
      <c r="D300" s="8"/>
      <c r="F300" s="8"/>
    </row>
    <row r="301" spans="1:7">
      <c r="A301" s="42"/>
      <c r="B301" s="11" t="s">
        <v>746</v>
      </c>
      <c r="C301" s="181"/>
      <c r="D301" s="8"/>
      <c r="E301" s="8"/>
      <c r="F301" s="8"/>
    </row>
    <row r="302" spans="1:7">
      <c r="A302" s="42"/>
      <c r="B302" s="243" t="s">
        <v>747</v>
      </c>
      <c r="C302" s="244"/>
      <c r="D302" s="8"/>
      <c r="E302" s="8"/>
      <c r="F302" s="8"/>
    </row>
    <row r="303" spans="1:7">
      <c r="A303" s="42" t="s">
        <v>1160</v>
      </c>
      <c r="B303" s="243" t="s">
        <v>748</v>
      </c>
      <c r="C303" s="245">
        <v>2</v>
      </c>
      <c r="D303" s="25" t="s">
        <v>749</v>
      </c>
      <c r="E303" s="8"/>
      <c r="F303" s="8"/>
    </row>
    <row r="304" spans="1:7">
      <c r="A304" s="42"/>
      <c r="B304" s="243" t="s">
        <v>199</v>
      </c>
      <c r="C304" s="245"/>
      <c r="D304" s="8"/>
      <c r="E304" s="8"/>
      <c r="F304" s="8"/>
    </row>
    <row r="305" spans="1:6">
      <c r="A305" s="5"/>
      <c r="B305" s="536"/>
      <c r="C305" s="537"/>
      <c r="D305" s="237"/>
      <c r="F305" s="8"/>
    </row>
    <row r="306" spans="1:6">
      <c r="A306" s="5"/>
      <c r="B306" s="231" t="s">
        <v>750</v>
      </c>
      <c r="C306" s="181"/>
      <c r="D306" s="247"/>
      <c r="F306" s="8"/>
    </row>
    <row r="307" spans="1:6">
      <c r="A307" s="5"/>
      <c r="B307" s="123" t="s">
        <v>751</v>
      </c>
      <c r="C307" s="181">
        <v>200</v>
      </c>
      <c r="D307" s="8"/>
      <c r="F307" s="8"/>
    </row>
    <row r="308" spans="1:6">
      <c r="A308" s="5"/>
      <c r="B308" s="123"/>
      <c r="C308" s="8"/>
      <c r="D308" s="8"/>
      <c r="F308" s="8"/>
    </row>
    <row r="309" spans="1:6">
      <c r="A309" s="5"/>
      <c r="B309" s="231" t="s">
        <v>19</v>
      </c>
      <c r="C309" s="248"/>
      <c r="D309" s="8"/>
      <c r="F309" s="8"/>
    </row>
    <row r="310" spans="1:6">
      <c r="A310" s="5"/>
      <c r="B310" s="231"/>
      <c r="C310" s="248"/>
      <c r="D310" s="8"/>
      <c r="F310" s="8"/>
    </row>
    <row r="311" spans="1:6">
      <c r="A311" s="42" t="s">
        <v>1160</v>
      </c>
      <c r="B311" s="177" t="s">
        <v>752</v>
      </c>
      <c r="C311" s="248"/>
      <c r="D311" s="8"/>
      <c r="F311" s="8"/>
    </row>
    <row r="312" spans="1:6">
      <c r="A312" s="42"/>
      <c r="B312" s="177" t="s">
        <v>753</v>
      </c>
      <c r="C312" s="248"/>
      <c r="D312" s="8"/>
      <c r="F312" s="8"/>
    </row>
    <row r="313" spans="1:6" ht="26.25" customHeight="1">
      <c r="A313" s="42"/>
      <c r="B313" s="177" t="s">
        <v>355</v>
      </c>
      <c r="C313" s="248"/>
      <c r="D313" s="8"/>
      <c r="E313" s="8"/>
      <c r="F313" s="8"/>
    </row>
    <row r="314" spans="1:6">
      <c r="F314" s="8"/>
    </row>
    <row r="315" spans="1:6">
      <c r="A315" s="5" t="s">
        <v>438</v>
      </c>
      <c r="B315" s="27" t="s">
        <v>214</v>
      </c>
      <c r="F315" s="8"/>
    </row>
    <row r="316" spans="1:6">
      <c r="A316" s="5"/>
      <c r="B316" s="590"/>
      <c r="C316" s="537"/>
      <c r="D316" s="537"/>
      <c r="E316" s="249" t="s">
        <v>354</v>
      </c>
      <c r="F316" s="249" t="s">
        <v>355</v>
      </c>
    </row>
    <row r="317" spans="1:6">
      <c r="A317" s="5"/>
      <c r="B317" s="528" t="s">
        <v>215</v>
      </c>
      <c r="C317" s="528"/>
      <c r="D317" s="494"/>
      <c r="E317" s="42" t="s">
        <v>1160</v>
      </c>
      <c r="F317" s="42"/>
    </row>
    <row r="318" spans="1:6" ht="38.25" customHeight="1">
      <c r="A318" s="5"/>
      <c r="B318" s="607" t="s">
        <v>216</v>
      </c>
      <c r="C318" s="607"/>
      <c r="D318" s="181"/>
      <c r="F318" s="12"/>
    </row>
    <row r="319" spans="1:6" ht="17.25" customHeight="1">
      <c r="F319" s="8"/>
    </row>
    <row r="320" spans="1:6">
      <c r="A320" s="5" t="s">
        <v>439</v>
      </c>
      <c r="B320" s="27" t="s">
        <v>217</v>
      </c>
      <c r="F320" s="8"/>
    </row>
    <row r="321" spans="1:6">
      <c r="A321" s="5"/>
      <c r="B321" s="590"/>
      <c r="C321" s="537"/>
      <c r="D321" s="537"/>
      <c r="E321" s="138" t="s">
        <v>354</v>
      </c>
      <c r="F321" s="138" t="s">
        <v>355</v>
      </c>
    </row>
    <row r="322" spans="1:6">
      <c r="A322" s="5"/>
      <c r="B322" s="528" t="s">
        <v>577</v>
      </c>
      <c r="C322" s="528"/>
      <c r="D322" s="494"/>
      <c r="E322" s="42"/>
      <c r="F322" s="42" t="s">
        <v>1160</v>
      </c>
    </row>
    <row r="323" spans="1:6">
      <c r="F323" s="8"/>
    </row>
    <row r="324" spans="1:6">
      <c r="A324" s="5" t="s">
        <v>440</v>
      </c>
      <c r="B324" s="250" t="s">
        <v>754</v>
      </c>
      <c r="C324" s="231"/>
      <c r="D324" s="251"/>
      <c r="E324" s="252"/>
      <c r="F324" s="253"/>
    </row>
    <row r="325" spans="1:6">
      <c r="F325" s="8"/>
    </row>
    <row r="326" spans="1:6" ht="65.25" customHeight="1">
      <c r="B326" s="82" t="s">
        <v>755</v>
      </c>
      <c r="F326" s="8"/>
    </row>
    <row r="327" spans="1:6" ht="15.75">
      <c r="B327" s="82"/>
      <c r="F327" s="8"/>
    </row>
    <row r="328" spans="1:6">
      <c r="A328" s="5" t="s">
        <v>441</v>
      </c>
      <c r="B328" s="27" t="s">
        <v>358</v>
      </c>
      <c r="F328" s="8"/>
    </row>
    <row r="329" spans="1:6">
      <c r="A329" s="5"/>
      <c r="B329" s="590"/>
      <c r="C329" s="537"/>
      <c r="D329" s="537"/>
      <c r="E329" s="249" t="s">
        <v>354</v>
      </c>
      <c r="F329" s="249" t="s">
        <v>355</v>
      </c>
    </row>
    <row r="330" spans="1:6">
      <c r="A330" s="5"/>
      <c r="B330" s="528" t="s">
        <v>359</v>
      </c>
      <c r="C330" s="528"/>
      <c r="D330" s="494"/>
      <c r="E330" s="42"/>
      <c r="F330" s="42" t="s">
        <v>1160</v>
      </c>
    </row>
    <row r="331" spans="1:6">
      <c r="A331" s="5"/>
      <c r="B331" s="528" t="s">
        <v>360</v>
      </c>
      <c r="C331" s="528"/>
      <c r="D331" s="528"/>
      <c r="E331" s="119"/>
      <c r="F331" s="119"/>
    </row>
    <row r="332" spans="1:6">
      <c r="A332" s="5"/>
      <c r="B332" s="598" t="s">
        <v>361</v>
      </c>
      <c r="C332" s="599"/>
      <c r="D332" s="600"/>
      <c r="E332" s="254"/>
      <c r="F332" s="119"/>
    </row>
    <row r="333" spans="1:6">
      <c r="A333" s="5"/>
      <c r="B333" s="598" t="s">
        <v>362</v>
      </c>
      <c r="C333" s="599"/>
      <c r="D333" s="600"/>
      <c r="E333" s="254"/>
      <c r="F333" s="119"/>
    </row>
    <row r="334" spans="1:6">
      <c r="A334" s="5"/>
      <c r="B334" s="598" t="s">
        <v>363</v>
      </c>
      <c r="C334" s="599"/>
      <c r="D334" s="600"/>
      <c r="E334" s="254"/>
      <c r="F334" s="119"/>
    </row>
    <row r="335" spans="1:6">
      <c r="A335" s="5"/>
      <c r="B335" s="598" t="s">
        <v>364</v>
      </c>
      <c r="C335" s="599"/>
      <c r="D335" s="600"/>
      <c r="E335" s="254"/>
      <c r="F335" s="119"/>
    </row>
    <row r="336" spans="1:6" ht="12.75" customHeight="1">
      <c r="A336" s="5"/>
      <c r="B336" s="7"/>
      <c r="C336" s="7"/>
      <c r="D336" s="7"/>
      <c r="E336" s="237"/>
      <c r="F336" s="119"/>
    </row>
    <row r="337" spans="1:7">
      <c r="A337" s="5"/>
      <c r="B337" s="539" t="s">
        <v>1097</v>
      </c>
      <c r="C337" s="539"/>
      <c r="D337" s="539"/>
      <c r="E337" s="119"/>
      <c r="F337" s="119"/>
    </row>
    <row r="338" spans="1:7">
      <c r="A338" s="5"/>
      <c r="B338" s="528" t="s">
        <v>365</v>
      </c>
      <c r="C338" s="528"/>
      <c r="D338" s="528"/>
      <c r="E338" s="254"/>
      <c r="F338" s="119"/>
    </row>
    <row r="339" spans="1:7">
      <c r="A339" s="5"/>
      <c r="B339" s="528" t="s">
        <v>366</v>
      </c>
      <c r="C339" s="528"/>
      <c r="D339" s="528"/>
      <c r="E339" s="254"/>
      <c r="F339" s="119"/>
    </row>
    <row r="340" spans="1:7">
      <c r="A340" s="5"/>
      <c r="B340" s="528" t="s">
        <v>367</v>
      </c>
      <c r="C340" s="528"/>
      <c r="D340" s="528"/>
      <c r="E340" s="528"/>
      <c r="F340" s="528"/>
    </row>
    <row r="341" spans="1:7">
      <c r="A341" s="5"/>
      <c r="B341" s="605"/>
      <c r="C341" s="605"/>
      <c r="D341" s="605"/>
      <c r="E341" s="605"/>
      <c r="F341" s="605"/>
    </row>
    <row r="342" spans="1:7" ht="45" customHeight="1">
      <c r="F342" s="8"/>
    </row>
    <row r="343" spans="1:7">
      <c r="F343" s="8"/>
    </row>
    <row r="344" spans="1:7">
      <c r="A344" s="5" t="s">
        <v>442</v>
      </c>
      <c r="B344" s="27" t="s">
        <v>218</v>
      </c>
      <c r="F344" s="8"/>
    </row>
    <row r="345" spans="1:7">
      <c r="A345" s="5"/>
      <c r="B345" s="590"/>
      <c r="C345" s="537"/>
      <c r="D345" s="537"/>
      <c r="E345" s="249" t="s">
        <v>354</v>
      </c>
      <c r="F345" s="249" t="s">
        <v>355</v>
      </c>
    </row>
    <row r="346" spans="1:7">
      <c r="A346" s="5"/>
      <c r="B346" s="528" t="s">
        <v>756</v>
      </c>
      <c r="C346" s="528"/>
      <c r="D346" s="494"/>
      <c r="E346" s="42" t="s">
        <v>1160</v>
      </c>
      <c r="F346" s="42"/>
    </row>
    <row r="347" spans="1:7" ht="18.75" customHeight="1">
      <c r="A347" s="5"/>
      <c r="B347" s="597" t="s">
        <v>360</v>
      </c>
      <c r="C347" s="597"/>
      <c r="D347" s="597"/>
      <c r="E347" s="119"/>
    </row>
    <row r="348" spans="1:7" ht="27" customHeight="1">
      <c r="A348" s="5"/>
      <c r="B348" s="606" t="s">
        <v>368</v>
      </c>
      <c r="C348" s="606"/>
      <c r="D348" s="254"/>
      <c r="E348" s="237"/>
    </row>
    <row r="349" spans="1:7">
      <c r="A349" s="5"/>
      <c r="B349" s="606" t="s">
        <v>369</v>
      </c>
      <c r="C349" s="606"/>
      <c r="D349" s="254"/>
      <c r="E349" s="237"/>
    </row>
    <row r="350" spans="1:7">
      <c r="F350" s="8"/>
    </row>
    <row r="351" spans="1:7">
      <c r="E351" s="249" t="s">
        <v>354</v>
      </c>
      <c r="F351" s="249" t="s">
        <v>355</v>
      </c>
    </row>
    <row r="352" spans="1:7">
      <c r="A352" s="5"/>
      <c r="B352" s="601" t="s">
        <v>20</v>
      </c>
      <c r="C352" s="601"/>
      <c r="D352" s="601"/>
      <c r="E352" s="42"/>
      <c r="F352" s="42"/>
      <c r="G352" s="255"/>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7:C247"/>
    <mergeCell ref="B248:C248"/>
    <mergeCell ref="B184:F184"/>
    <mergeCell ref="B185:F185"/>
    <mergeCell ref="B186:F186"/>
    <mergeCell ref="B187:F187"/>
    <mergeCell ref="B181:F181"/>
    <mergeCell ref="B246:C246"/>
    <mergeCell ref="C159:F159"/>
    <mergeCell ref="B316:D316"/>
    <mergeCell ref="B317:D317"/>
    <mergeCell ref="B318:C318"/>
    <mergeCell ref="B321:D321"/>
    <mergeCell ref="B322:D322"/>
    <mergeCell ref="B332:D332"/>
    <mergeCell ref="B333:D333"/>
    <mergeCell ref="B329:D329"/>
    <mergeCell ref="B251:C251"/>
    <mergeCell ref="B252:C252"/>
    <mergeCell ref="B254:C254"/>
    <mergeCell ref="B253:C253"/>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80" zoomScaleNormal="100" zoomScalePageLayoutView="80" workbookViewId="0">
      <selection activeCell="F52" sqref="F52"/>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75" t="s">
        <v>370</v>
      </c>
      <c r="B1" s="475"/>
      <c r="C1" s="475"/>
      <c r="D1" s="475"/>
      <c r="E1" s="475"/>
      <c r="F1" s="475"/>
      <c r="G1" s="475"/>
    </row>
    <row r="2" spans="1:7"/>
    <row r="3" spans="1:7" ht="15.75">
      <c r="B3" s="82" t="s">
        <v>914</v>
      </c>
    </row>
    <row r="4" spans="1:7">
      <c r="B4" s="590"/>
      <c r="C4" s="537"/>
      <c r="D4" s="537"/>
      <c r="E4" s="138" t="s">
        <v>354</v>
      </c>
      <c r="F4" s="138" t="s">
        <v>355</v>
      </c>
      <c r="G4" s="12"/>
    </row>
    <row r="5" spans="1:7" ht="26.25" customHeight="1">
      <c r="A5" s="5" t="s">
        <v>45</v>
      </c>
      <c r="B5" s="528" t="s">
        <v>757</v>
      </c>
      <c r="C5" s="528"/>
      <c r="D5" s="494"/>
      <c r="E5" s="42" t="s">
        <v>1160</v>
      </c>
      <c r="F5" s="42"/>
      <c r="G5" s="128"/>
    </row>
    <row r="6" spans="1:7" ht="41.25" customHeight="1">
      <c r="A6" s="5"/>
      <c r="B6" s="528" t="s">
        <v>758</v>
      </c>
      <c r="C6" s="528"/>
      <c r="D6" s="494"/>
      <c r="E6" s="42" t="s">
        <v>1160</v>
      </c>
      <c r="F6" s="42"/>
      <c r="G6" s="8"/>
    </row>
    <row r="7" spans="1:7">
      <c r="B7" s="7"/>
      <c r="C7" s="7"/>
      <c r="D7" s="7"/>
      <c r="E7" s="119"/>
      <c r="F7" s="119"/>
      <c r="G7" s="8"/>
    </row>
    <row r="8" spans="1:7" ht="29.25" customHeight="1">
      <c r="A8" s="211" t="s">
        <v>46</v>
      </c>
      <c r="B8" s="563" t="s">
        <v>1098</v>
      </c>
      <c r="C8" s="563"/>
      <c r="D8" s="563"/>
      <c r="E8" s="563"/>
      <c r="F8" s="563"/>
      <c r="G8" s="563"/>
    </row>
    <row r="9" spans="1:7" ht="25.5">
      <c r="A9" s="5"/>
      <c r="B9" s="256"/>
      <c r="C9" s="205" t="s">
        <v>371</v>
      </c>
      <c r="D9" s="205" t="s">
        <v>191</v>
      </c>
      <c r="E9" s="205" t="s">
        <v>192</v>
      </c>
      <c r="F9" s="257"/>
    </row>
    <row r="10" spans="1:7">
      <c r="A10" s="5"/>
      <c r="B10" s="258" t="s">
        <v>171</v>
      </c>
      <c r="C10" s="259">
        <v>48</v>
      </c>
      <c r="D10" s="259">
        <v>23</v>
      </c>
      <c r="E10" s="259">
        <v>14</v>
      </c>
      <c r="F10" s="260"/>
    </row>
    <row r="11" spans="1:7">
      <c r="A11" s="5"/>
      <c r="B11" s="258" t="s">
        <v>172</v>
      </c>
      <c r="C11" s="259">
        <v>45</v>
      </c>
      <c r="D11" s="259">
        <v>21</v>
      </c>
      <c r="E11" s="259">
        <v>14</v>
      </c>
      <c r="F11" s="260"/>
    </row>
    <row r="12" spans="1:7">
      <c r="A12" s="5"/>
      <c r="B12" s="261" t="s">
        <v>193</v>
      </c>
      <c r="C12" s="262">
        <f>SUM(C10:C11)</f>
        <v>93</v>
      </c>
      <c r="D12" s="262">
        <f>SUM(D10:D11)</f>
        <v>44</v>
      </c>
      <c r="E12" s="262">
        <f>SUM(E10:E11)</f>
        <v>28</v>
      </c>
      <c r="F12" s="260"/>
    </row>
    <row r="13" spans="1:7"/>
    <row r="14" spans="1:7" ht="15.75">
      <c r="B14" s="124" t="s">
        <v>759</v>
      </c>
      <c r="C14" s="4"/>
      <c r="D14" s="252"/>
    </row>
    <row r="15" spans="1:7">
      <c r="A15" s="5" t="s">
        <v>47</v>
      </c>
      <c r="B15" s="592" t="s">
        <v>194</v>
      </c>
      <c r="C15" s="592"/>
      <c r="D15" s="592"/>
    </row>
    <row r="16" spans="1:7">
      <c r="A16" s="5"/>
      <c r="B16" s="4"/>
      <c r="C16" s="4"/>
      <c r="D16" s="4"/>
    </row>
    <row r="17" spans="1:7" ht="15">
      <c r="A17" s="42" t="s">
        <v>1160</v>
      </c>
      <c r="B17" s="263" t="s">
        <v>195</v>
      </c>
      <c r="C17" s="264"/>
    </row>
    <row r="18" spans="1:7" ht="15">
      <c r="A18" s="42"/>
      <c r="B18" s="263" t="s">
        <v>50</v>
      </c>
      <c r="C18" s="264"/>
    </row>
    <row r="19" spans="1:7" ht="15">
      <c r="A19" s="42" t="s">
        <v>1160</v>
      </c>
      <c r="B19" s="263" t="s">
        <v>196</v>
      </c>
      <c r="C19" s="264"/>
    </row>
    <row r="20" spans="1:7" ht="15">
      <c r="A20" s="42" t="s">
        <v>1160</v>
      </c>
      <c r="B20" s="263" t="s">
        <v>197</v>
      </c>
      <c r="C20" s="264"/>
    </row>
    <row r="21" spans="1:7" ht="12.75" customHeight="1">
      <c r="A21" s="5"/>
      <c r="B21" s="590"/>
      <c r="C21" s="537"/>
      <c r="D21" s="537"/>
      <c r="E21" s="138" t="s">
        <v>354</v>
      </c>
      <c r="F21" s="138" t="s">
        <v>355</v>
      </c>
      <c r="G21" s="12"/>
    </row>
    <row r="22" spans="1:7" ht="40.5" customHeight="1">
      <c r="A22" s="5" t="s">
        <v>48</v>
      </c>
      <c r="B22" s="528" t="s">
        <v>198</v>
      </c>
      <c r="C22" s="528"/>
      <c r="D22" s="494"/>
      <c r="E22" s="42" t="s">
        <v>1160</v>
      </c>
      <c r="F22" s="42"/>
      <c r="G22" s="12"/>
    </row>
    <row r="23" spans="1:7" ht="24.75" customHeight="1">
      <c r="A23" s="5"/>
      <c r="B23" s="597" t="s">
        <v>51</v>
      </c>
      <c r="C23" s="597"/>
      <c r="D23" s="597"/>
      <c r="E23" s="245" t="s">
        <v>1163</v>
      </c>
      <c r="F23" s="119"/>
      <c r="G23" s="12"/>
    </row>
    <row r="24" spans="1:7"/>
    <row r="25" spans="1:7">
      <c r="A25" s="5" t="s">
        <v>49</v>
      </c>
      <c r="B25" s="636" t="s">
        <v>337</v>
      </c>
      <c r="C25" s="636"/>
      <c r="D25" s="636"/>
      <c r="E25" s="636"/>
      <c r="F25" s="23"/>
    </row>
    <row r="26" spans="1:7">
      <c r="A26" s="5"/>
      <c r="B26" s="414"/>
      <c r="C26" s="414"/>
      <c r="D26" s="414"/>
      <c r="E26" s="414"/>
      <c r="F26" s="265"/>
    </row>
    <row r="27" spans="1:7" ht="22.5">
      <c r="A27" s="5"/>
      <c r="B27" s="266"/>
      <c r="C27" s="267" t="s">
        <v>338</v>
      </c>
      <c r="D27" s="413" t="s">
        <v>339</v>
      </c>
      <c r="E27" s="413" t="s">
        <v>340</v>
      </c>
      <c r="F27" s="267" t="s">
        <v>341</v>
      </c>
      <c r="G27" s="267" t="s">
        <v>342</v>
      </c>
    </row>
    <row r="28" spans="1:7">
      <c r="A28" s="5"/>
      <c r="B28" s="9" t="s">
        <v>343</v>
      </c>
      <c r="C28" s="419"/>
      <c r="D28" s="419" t="s">
        <v>1160</v>
      </c>
      <c r="E28" s="419"/>
      <c r="F28" s="419"/>
      <c r="G28" s="419"/>
    </row>
    <row r="29" spans="1:7">
      <c r="A29" s="5"/>
      <c r="B29" s="9" t="s">
        <v>344</v>
      </c>
      <c r="C29" s="419" t="s">
        <v>1160</v>
      </c>
      <c r="D29" s="419"/>
      <c r="E29" s="419"/>
      <c r="F29" s="419"/>
      <c r="G29" s="419"/>
    </row>
    <row r="30" spans="1:7" ht="25.5">
      <c r="A30" s="5"/>
      <c r="B30" s="9" t="s">
        <v>345</v>
      </c>
      <c r="C30" s="419" t="s">
        <v>1160</v>
      </c>
      <c r="D30" s="419"/>
      <c r="E30" s="419"/>
      <c r="F30" s="419"/>
      <c r="G30" s="419"/>
    </row>
    <row r="31" spans="1:7">
      <c r="A31" s="5"/>
      <c r="B31" s="9" t="s">
        <v>621</v>
      </c>
      <c r="C31" s="419"/>
      <c r="D31" s="419" t="s">
        <v>1160</v>
      </c>
      <c r="E31" s="419"/>
      <c r="F31" s="419"/>
      <c r="G31" s="419"/>
    </row>
    <row r="32" spans="1:7">
      <c r="A32" s="5"/>
      <c r="B32" s="9" t="s">
        <v>619</v>
      </c>
      <c r="C32" s="419"/>
      <c r="D32" s="419" t="s">
        <v>1160</v>
      </c>
      <c r="E32" s="419"/>
      <c r="F32" s="419"/>
      <c r="G32" s="419"/>
    </row>
    <row r="33" spans="1:7" ht="40.5" customHeight="1">
      <c r="A33" s="5"/>
      <c r="B33" s="9" t="s">
        <v>346</v>
      </c>
      <c r="C33" s="419" t="s">
        <v>1160</v>
      </c>
      <c r="D33" s="419"/>
      <c r="E33" s="419"/>
      <c r="F33" s="419"/>
      <c r="G33" s="419"/>
    </row>
    <row r="34" spans="1:7"/>
    <row r="35" spans="1:7" ht="27" customHeight="1">
      <c r="A35" s="5" t="s">
        <v>53</v>
      </c>
      <c r="B35" s="528" t="s">
        <v>52</v>
      </c>
      <c r="C35" s="528"/>
      <c r="D35" s="528"/>
      <c r="E35" s="271">
        <v>2</v>
      </c>
      <c r="G35" s="12"/>
    </row>
    <row r="36" spans="1:7"/>
    <row r="37" spans="1:7" ht="26.25" customHeight="1">
      <c r="A37" s="5" t="s">
        <v>54</v>
      </c>
      <c r="B37" s="528" t="s">
        <v>760</v>
      </c>
      <c r="C37" s="528"/>
      <c r="D37" s="528"/>
      <c r="E37" s="271">
        <v>2.2999999999999998</v>
      </c>
      <c r="G37" s="12"/>
    </row>
    <row r="38" spans="1:7"/>
    <row r="39" spans="1:7" ht="12.75" customHeight="1">
      <c r="A39" s="5" t="s">
        <v>55</v>
      </c>
      <c r="B39" s="528" t="s">
        <v>347</v>
      </c>
      <c r="C39" s="528"/>
      <c r="D39" s="528"/>
      <c r="E39" s="528"/>
      <c r="F39" s="528"/>
      <c r="G39" s="17"/>
    </row>
    <row r="40" spans="1:7">
      <c r="A40" s="5"/>
      <c r="B40" s="605"/>
      <c r="C40" s="605"/>
      <c r="D40" s="605"/>
      <c r="E40" s="605"/>
      <c r="F40" s="605"/>
      <c r="G40" s="605"/>
    </row>
    <row r="41" spans="1:7"/>
    <row r="42" spans="1:7" ht="37.5" customHeight="1">
      <c r="A42" s="5" t="s">
        <v>57</v>
      </c>
      <c r="B42" s="615" t="s">
        <v>56</v>
      </c>
      <c r="C42" s="615"/>
      <c r="D42" s="615"/>
      <c r="E42" s="615"/>
      <c r="F42" s="615"/>
      <c r="G42" s="615"/>
    </row>
    <row r="43" spans="1:7" ht="22.5">
      <c r="A43" s="5" t="s">
        <v>57</v>
      </c>
      <c r="B43" s="268"/>
      <c r="C43" s="267" t="s">
        <v>348</v>
      </c>
      <c r="D43" s="267" t="s">
        <v>349</v>
      </c>
      <c r="E43" s="267" t="s">
        <v>350</v>
      </c>
      <c r="F43" s="267" t="s">
        <v>351</v>
      </c>
      <c r="G43" s="267" t="s">
        <v>352</v>
      </c>
    </row>
    <row r="44" spans="1:7">
      <c r="A44" s="5" t="s">
        <v>57</v>
      </c>
      <c r="B44" s="202" t="s">
        <v>195</v>
      </c>
      <c r="C44" s="241"/>
      <c r="D44" s="241"/>
      <c r="E44" s="241"/>
      <c r="F44" s="241"/>
      <c r="G44" s="269" t="s">
        <v>1160</v>
      </c>
    </row>
    <row r="45" spans="1:7">
      <c r="A45" s="5" t="s">
        <v>57</v>
      </c>
      <c r="B45" s="202" t="s">
        <v>50</v>
      </c>
      <c r="C45" s="241"/>
      <c r="D45" s="241"/>
      <c r="E45" s="241"/>
      <c r="F45" s="241"/>
      <c r="G45" s="269"/>
    </row>
    <row r="46" spans="1:7">
      <c r="A46" s="5" t="s">
        <v>57</v>
      </c>
      <c r="B46" s="202" t="s">
        <v>196</v>
      </c>
      <c r="C46" s="241"/>
      <c r="D46" s="241"/>
      <c r="E46" s="241"/>
      <c r="F46" s="241"/>
      <c r="G46" s="269" t="s">
        <v>1160</v>
      </c>
    </row>
    <row r="47" spans="1:7">
      <c r="A47" s="5" t="s">
        <v>57</v>
      </c>
      <c r="B47" s="202" t="s">
        <v>197</v>
      </c>
      <c r="C47" s="241"/>
      <c r="D47" s="241"/>
      <c r="E47" s="241"/>
      <c r="F47" s="241"/>
      <c r="G47" s="269" t="s">
        <v>1160</v>
      </c>
    </row>
    <row r="48" spans="1:7">
      <c r="A48" s="5"/>
      <c r="B48" s="8"/>
      <c r="C48" s="270"/>
      <c r="D48" s="270"/>
      <c r="E48" s="270"/>
      <c r="F48" s="270"/>
      <c r="G48" s="26"/>
    </row>
    <row r="49" spans="1:7">
      <c r="A49" s="5"/>
      <c r="B49" s="8"/>
      <c r="C49" s="270"/>
      <c r="D49" s="270"/>
      <c r="E49" s="270"/>
      <c r="F49" s="270"/>
      <c r="G49" s="26"/>
    </row>
    <row r="50" spans="1:7"/>
    <row r="51" spans="1:7" ht="12.75" customHeight="1">
      <c r="A51" s="5"/>
      <c r="B51" s="590"/>
      <c r="C51" s="537"/>
      <c r="D51" s="537"/>
      <c r="E51" s="117" t="s">
        <v>354</v>
      </c>
      <c r="F51" s="117" t="s">
        <v>355</v>
      </c>
      <c r="G51" s="12"/>
    </row>
    <row r="52" spans="1:7" ht="26.25" customHeight="1">
      <c r="A52" s="5" t="s">
        <v>58</v>
      </c>
      <c r="B52" s="528" t="s">
        <v>41</v>
      </c>
      <c r="C52" s="528"/>
      <c r="D52" s="494"/>
      <c r="E52" s="42"/>
      <c r="F52" s="42" t="s">
        <v>1160</v>
      </c>
      <c r="G52" s="128"/>
    </row>
    <row r="53" spans="1:7">
      <c r="B53" s="7"/>
      <c r="C53" s="7"/>
      <c r="D53" s="7"/>
      <c r="E53" s="119"/>
      <c r="F53" s="119"/>
    </row>
    <row r="54" spans="1:7" ht="12.75" customHeight="1">
      <c r="A54" s="5" t="s">
        <v>59</v>
      </c>
      <c r="B54" s="528" t="s">
        <v>60</v>
      </c>
      <c r="C54" s="528"/>
      <c r="D54" s="528"/>
      <c r="E54" s="528"/>
      <c r="F54" s="528"/>
      <c r="G54" s="528"/>
    </row>
    <row r="55" spans="1:7">
      <c r="A55" s="5"/>
      <c r="B55" s="605"/>
      <c r="C55" s="605"/>
      <c r="D55" s="605"/>
      <c r="E55" s="605"/>
      <c r="F55" s="605"/>
      <c r="G55" s="605"/>
    </row>
    <row r="56" spans="1:7"/>
    <row r="57" spans="1:7" ht="15.75">
      <c r="B57" s="638" t="s">
        <v>761</v>
      </c>
      <c r="C57" s="592"/>
    </row>
    <row r="58" spans="1:7" ht="27.75" customHeight="1">
      <c r="A58" s="5" t="s">
        <v>61</v>
      </c>
      <c r="B58" s="528" t="s">
        <v>62</v>
      </c>
      <c r="C58" s="528"/>
      <c r="D58" s="271">
        <v>2</v>
      </c>
      <c r="G58" s="12"/>
    </row>
    <row r="59" spans="1:7"/>
    <row r="60" spans="1:7">
      <c r="A60" s="5"/>
      <c r="B60" s="590"/>
      <c r="C60" s="537"/>
      <c r="D60" s="537"/>
      <c r="E60" s="249" t="s">
        <v>42</v>
      </c>
      <c r="F60" s="249" t="s">
        <v>63</v>
      </c>
    </row>
    <row r="61" spans="1:7" ht="26.25" customHeight="1">
      <c r="A61" s="5" t="s">
        <v>562</v>
      </c>
      <c r="B61" s="528" t="s">
        <v>762</v>
      </c>
      <c r="C61" s="528"/>
      <c r="D61" s="494"/>
      <c r="E61" s="426">
        <v>66</v>
      </c>
      <c r="F61" s="426" t="s">
        <v>1164</v>
      </c>
    </row>
    <row r="62" spans="1:7"/>
    <row r="63" spans="1:7">
      <c r="A63" s="5"/>
      <c r="B63" s="590"/>
      <c r="C63" s="537"/>
      <c r="D63" s="537"/>
      <c r="E63" s="249" t="s">
        <v>42</v>
      </c>
      <c r="F63" s="249" t="s">
        <v>63</v>
      </c>
    </row>
    <row r="64" spans="1:7" ht="27" customHeight="1">
      <c r="A64" s="5" t="s">
        <v>563</v>
      </c>
      <c r="B64" s="528" t="s">
        <v>763</v>
      </c>
      <c r="C64" s="528"/>
      <c r="D64" s="494"/>
      <c r="E64" s="426">
        <v>90</v>
      </c>
      <c r="F64" s="426" t="s">
        <v>1164</v>
      </c>
    </row>
    <row r="65" spans="1:7">
      <c r="B65" s="24"/>
      <c r="C65" s="24"/>
      <c r="D65" s="24"/>
      <c r="E65" s="24"/>
      <c r="F65" s="24"/>
      <c r="G65" s="24"/>
    </row>
    <row r="66" spans="1:7" ht="27.75" customHeight="1">
      <c r="A66" s="5" t="s">
        <v>564</v>
      </c>
      <c r="B66" s="494" t="s">
        <v>43</v>
      </c>
      <c r="C66" s="553"/>
      <c r="D66" s="639"/>
      <c r="E66" s="271">
        <v>15</v>
      </c>
      <c r="F66" s="272"/>
      <c r="G66" s="12"/>
    </row>
    <row r="67" spans="1:7">
      <c r="A67" s="5"/>
      <c r="B67" s="272"/>
      <c r="C67" s="272"/>
      <c r="D67" s="272"/>
      <c r="E67" s="272"/>
      <c r="F67" s="272"/>
      <c r="G67" s="12"/>
    </row>
    <row r="68" spans="1:7" ht="26.25" customHeight="1">
      <c r="A68" s="5" t="s">
        <v>565</v>
      </c>
      <c r="B68" s="494" t="s">
        <v>764</v>
      </c>
      <c r="C68" s="553"/>
      <c r="D68" s="639"/>
      <c r="E68" s="271">
        <v>30</v>
      </c>
      <c r="F68" s="272"/>
      <c r="G68" s="12"/>
    </row>
    <row r="69" spans="1:7">
      <c r="A69" s="5"/>
      <c r="B69" s="272"/>
      <c r="C69" s="272"/>
      <c r="D69" s="272"/>
      <c r="E69" s="272"/>
      <c r="F69" s="272"/>
      <c r="G69" s="12"/>
    </row>
    <row r="70" spans="1:7" ht="12.75" customHeight="1">
      <c r="A70" s="5" t="s">
        <v>566</v>
      </c>
      <c r="B70" s="528" t="s">
        <v>44</v>
      </c>
      <c r="C70" s="528"/>
      <c r="D70" s="528"/>
      <c r="E70" s="528"/>
      <c r="F70" s="528"/>
      <c r="G70" s="528"/>
    </row>
    <row r="71" spans="1:7">
      <c r="A71" s="5"/>
      <c r="B71" s="605"/>
      <c r="C71" s="605"/>
      <c r="D71" s="605"/>
      <c r="E71" s="605"/>
      <c r="F71" s="605"/>
      <c r="G71" s="605"/>
    </row>
    <row r="72" spans="1:7">
      <c r="A72" s="5"/>
      <c r="B72" s="7"/>
      <c r="C72" s="7"/>
      <c r="D72" s="7"/>
      <c r="E72" s="7"/>
      <c r="F72" s="7"/>
      <c r="G72" s="7"/>
    </row>
    <row r="73" spans="1:7" ht="15.75">
      <c r="A73" s="5"/>
      <c r="B73" s="82" t="s">
        <v>765</v>
      </c>
      <c r="C73" s="7"/>
      <c r="D73" s="7"/>
      <c r="E73" s="7"/>
      <c r="F73" s="7"/>
      <c r="G73" s="7"/>
    </row>
    <row r="74" spans="1:7">
      <c r="A74" s="5" t="s">
        <v>651</v>
      </c>
      <c r="B74" s="3" t="s">
        <v>652</v>
      </c>
      <c r="F74" s="7"/>
      <c r="G74" s="7"/>
    </row>
    <row r="75" spans="1:7">
      <c r="A75" s="5"/>
      <c r="F75" s="7"/>
      <c r="G75" s="7"/>
    </row>
    <row r="76" spans="1:7">
      <c r="A76" s="5"/>
      <c r="B76" s="590"/>
      <c r="C76" s="537"/>
      <c r="D76" s="537"/>
      <c r="E76" s="181" t="s">
        <v>354</v>
      </c>
      <c r="F76" s="273" t="s">
        <v>355</v>
      </c>
      <c r="G76" s="7"/>
    </row>
    <row r="77" spans="1:7">
      <c r="A77" s="5"/>
      <c r="B77" s="640" t="s">
        <v>653</v>
      </c>
      <c r="C77" s="640"/>
      <c r="D77" s="641"/>
      <c r="E77" s="427" t="s">
        <v>1160</v>
      </c>
      <c r="F77" s="41"/>
      <c r="G77" s="7"/>
    </row>
    <row r="78" spans="1:7">
      <c r="A78" s="5"/>
      <c r="B78" s="640" t="s">
        <v>654</v>
      </c>
      <c r="C78" s="640"/>
      <c r="D78" s="641"/>
      <c r="E78" s="427" t="s">
        <v>1160</v>
      </c>
      <c r="F78" s="41"/>
      <c r="G78" s="7"/>
    </row>
    <row r="79" spans="1:7">
      <c r="A79" s="5"/>
      <c r="B79" s="640" t="s">
        <v>655</v>
      </c>
      <c r="C79" s="640"/>
      <c r="D79" s="641"/>
      <c r="E79" s="427" t="s">
        <v>1160</v>
      </c>
      <c r="F79" s="41"/>
      <c r="G79" s="7"/>
    </row>
    <row r="80" spans="1:7">
      <c r="A80" s="5"/>
      <c r="B80" s="23"/>
      <c r="C80" s="23"/>
      <c r="D80" s="23"/>
      <c r="E80" s="8"/>
      <c r="F80" s="7"/>
      <c r="G80" s="7"/>
    </row>
    <row r="81" spans="1:7">
      <c r="B81" s="590"/>
      <c r="C81" s="537"/>
      <c r="D81" s="537"/>
      <c r="E81" s="232" t="s">
        <v>42</v>
      </c>
      <c r="F81" s="274" t="s">
        <v>63</v>
      </c>
      <c r="G81" s="7"/>
    </row>
    <row r="82" spans="1:7" ht="12.75" customHeight="1">
      <c r="A82" s="5" t="s">
        <v>656</v>
      </c>
      <c r="B82" s="648" t="s">
        <v>657</v>
      </c>
      <c r="C82" s="627"/>
      <c r="D82" s="627"/>
      <c r="E82" s="649"/>
      <c r="F82" s="652"/>
      <c r="G82" s="7"/>
    </row>
    <row r="83" spans="1:7" ht="12.75" customHeight="1">
      <c r="A83" s="5"/>
      <c r="B83" s="626"/>
      <c r="C83" s="627"/>
      <c r="D83" s="627"/>
      <c r="E83" s="650"/>
      <c r="F83" s="653"/>
      <c r="G83" s="7"/>
    </row>
    <row r="84" spans="1:7" ht="12.75" customHeight="1">
      <c r="A84" s="5"/>
      <c r="B84" s="626"/>
      <c r="C84" s="627"/>
      <c r="D84" s="627"/>
      <c r="E84" s="651"/>
      <c r="F84" s="654"/>
      <c r="G84" s="7"/>
    </row>
    <row r="85" spans="1:7" ht="12.75" customHeight="1">
      <c r="A85" s="5"/>
      <c r="B85" s="149"/>
      <c r="C85" s="149"/>
      <c r="D85" s="149"/>
      <c r="E85" s="8"/>
      <c r="F85" s="7"/>
      <c r="G85" s="7"/>
    </row>
    <row r="86" spans="1:7" ht="12.75" customHeight="1">
      <c r="B86" s="590"/>
      <c r="C86" s="537"/>
      <c r="D86" s="537"/>
      <c r="E86" s="232" t="s">
        <v>42</v>
      </c>
      <c r="F86" s="274" t="s">
        <v>63</v>
      </c>
      <c r="G86" s="7"/>
    </row>
    <row r="87" spans="1:7" ht="12.75" customHeight="1">
      <c r="A87" s="5" t="s">
        <v>658</v>
      </c>
      <c r="B87" s="642" t="s">
        <v>766</v>
      </c>
      <c r="C87" s="643"/>
      <c r="D87" s="643"/>
      <c r="E87" s="635"/>
      <c r="F87" s="630"/>
      <c r="G87" s="7"/>
    </row>
    <row r="88" spans="1:7" ht="12.75" customHeight="1">
      <c r="A88" s="5"/>
      <c r="B88" s="644"/>
      <c r="C88" s="645"/>
      <c r="D88" s="645"/>
      <c r="E88" s="635"/>
      <c r="F88" s="630"/>
      <c r="G88" s="7"/>
    </row>
    <row r="89" spans="1:7" ht="12.75" customHeight="1">
      <c r="A89" s="5"/>
      <c r="B89" s="644"/>
      <c r="C89" s="645"/>
      <c r="D89" s="645"/>
      <c r="E89" s="635"/>
      <c r="F89" s="630"/>
      <c r="G89" s="7"/>
    </row>
    <row r="90" spans="1:7" ht="12.75" customHeight="1">
      <c r="A90" s="5"/>
      <c r="B90" s="646"/>
      <c r="C90" s="647"/>
      <c r="D90" s="647"/>
      <c r="E90" s="635"/>
      <c r="F90" s="630"/>
      <c r="G90" s="7"/>
    </row>
    <row r="91" spans="1:7" ht="12.75" customHeight="1">
      <c r="A91" s="5"/>
      <c r="B91" s="275"/>
      <c r="C91" s="275"/>
      <c r="D91" s="275"/>
      <c r="E91" s="23"/>
      <c r="F91" s="7"/>
      <c r="G91" s="7"/>
    </row>
    <row r="92" spans="1:7" ht="12.75" customHeight="1">
      <c r="A92" s="5"/>
      <c r="B92" s="590"/>
      <c r="C92" s="537"/>
      <c r="D92" s="537"/>
      <c r="E92" s="181" t="s">
        <v>354</v>
      </c>
      <c r="F92" s="273" t="s">
        <v>355</v>
      </c>
      <c r="G92" s="7"/>
    </row>
    <row r="93" spans="1:7" ht="12.75" customHeight="1">
      <c r="A93" s="5" t="s">
        <v>659</v>
      </c>
      <c r="B93" s="631" t="s">
        <v>767</v>
      </c>
      <c r="C93" s="632"/>
      <c r="D93" s="632"/>
      <c r="E93" s="635" t="s">
        <v>1160</v>
      </c>
      <c r="F93" s="630"/>
      <c r="G93" s="7"/>
    </row>
    <row r="94" spans="1:7" ht="12.75" customHeight="1">
      <c r="A94" s="5"/>
      <c r="B94" s="633"/>
      <c r="C94" s="634"/>
      <c r="D94" s="634"/>
      <c r="E94" s="635"/>
      <c r="F94" s="630"/>
      <c r="G94" s="7"/>
    </row>
    <row r="95" spans="1:7" ht="12.75" customHeight="1">
      <c r="A95" s="5"/>
      <c r="B95" s="21"/>
      <c r="C95" s="21"/>
      <c r="D95" s="21"/>
      <c r="E95" s="23"/>
      <c r="F95" s="7"/>
      <c r="G95" s="7"/>
    </row>
    <row r="96" spans="1:7" ht="12.75" customHeight="1">
      <c r="A96" s="5"/>
      <c r="B96" s="636" t="s">
        <v>768</v>
      </c>
      <c r="C96" s="636"/>
      <c r="D96" s="636"/>
      <c r="E96" s="636"/>
      <c r="F96" s="636"/>
      <c r="G96" s="7"/>
    </row>
    <row r="97" spans="1:7" ht="12.75" customHeight="1">
      <c r="A97" s="5"/>
      <c r="B97" s="637" t="s">
        <v>1165</v>
      </c>
      <c r="C97" s="486"/>
      <c r="D97" s="486"/>
      <c r="E97" s="486"/>
      <c r="F97" s="486"/>
      <c r="G97" s="7"/>
    </row>
    <row r="98" spans="1:7" ht="12.75" customHeight="1">
      <c r="A98" s="5"/>
      <c r="B98" s="276"/>
      <c r="C98" s="276"/>
      <c r="D98" s="276"/>
      <c r="E98" s="276"/>
      <c r="F98" s="276"/>
      <c r="G98" s="7"/>
    </row>
    <row r="99" spans="1:7" ht="12.75" customHeight="1">
      <c r="A99" s="5" t="s">
        <v>660</v>
      </c>
      <c r="B99" s="636" t="s">
        <v>661</v>
      </c>
      <c r="C99" s="636"/>
      <c r="D99" s="636"/>
      <c r="E99" s="636"/>
      <c r="F99" s="636"/>
      <c r="G99" s="7"/>
    </row>
    <row r="100" spans="1:7" ht="12.75" customHeight="1">
      <c r="A100" s="5"/>
      <c r="B100" s="486"/>
      <c r="C100" s="486"/>
      <c r="D100" s="486"/>
      <c r="E100" s="486"/>
      <c r="F100" s="486"/>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xr:uid="{8AD0D725-8A4A-443E-85EE-5422DD4D660D}"/>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0" zoomScaleNormal="100" zoomScalePageLayoutView="80" workbookViewId="0">
      <selection activeCell="C14" sqref="C14"/>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75" t="s">
        <v>550</v>
      </c>
      <c r="B1" s="475"/>
      <c r="C1" s="475"/>
    </row>
    <row r="2" spans="1:3" ht="18">
      <c r="A2" s="277"/>
      <c r="B2" s="277"/>
      <c r="C2" s="277"/>
    </row>
    <row r="3" spans="1:3" ht="28.5" customHeight="1">
      <c r="A3" s="5" t="s">
        <v>455</v>
      </c>
      <c r="B3" s="488" t="s">
        <v>551</v>
      </c>
      <c r="C3" s="577"/>
    </row>
    <row r="4" spans="1:3" ht="13.5" customHeight="1">
      <c r="A4" s="5"/>
      <c r="B4" s="22"/>
      <c r="C4" s="98"/>
    </row>
    <row r="5" spans="1:3">
      <c r="A5" s="419"/>
      <c r="B5" s="25" t="s">
        <v>552</v>
      </c>
      <c r="C5" s="278"/>
    </row>
    <row r="6" spans="1:3">
      <c r="A6" s="419"/>
      <c r="B6" s="34" t="s">
        <v>325</v>
      </c>
      <c r="C6" s="278"/>
    </row>
    <row r="7" spans="1:3">
      <c r="A7" s="419"/>
      <c r="B7" s="25" t="s">
        <v>553</v>
      </c>
      <c r="C7" s="278"/>
    </row>
    <row r="8" spans="1:3">
      <c r="A8" s="419" t="s">
        <v>1160</v>
      </c>
      <c r="B8" s="25" t="s">
        <v>554</v>
      </c>
      <c r="C8" s="278"/>
    </row>
    <row r="9" spans="1:3">
      <c r="A9" s="419" t="s">
        <v>1160</v>
      </c>
      <c r="B9" s="25" t="s">
        <v>555</v>
      </c>
      <c r="C9" s="278"/>
    </row>
    <row r="10" spans="1:3">
      <c r="A10" s="419" t="s">
        <v>1160</v>
      </c>
      <c r="B10" s="25" t="s">
        <v>556</v>
      </c>
      <c r="C10" s="278"/>
    </row>
    <row r="11" spans="1:3">
      <c r="A11" s="419" t="s">
        <v>1160</v>
      </c>
      <c r="B11" s="25" t="s">
        <v>557</v>
      </c>
      <c r="C11" s="278"/>
    </row>
    <row r="12" spans="1:3">
      <c r="A12" s="419" t="s">
        <v>1160</v>
      </c>
      <c r="B12" s="25" t="s">
        <v>21</v>
      </c>
      <c r="C12" s="278"/>
    </row>
    <row r="13" spans="1:3">
      <c r="A13" s="419"/>
      <c r="B13" s="25" t="s">
        <v>22</v>
      </c>
      <c r="C13" s="278"/>
    </row>
    <row r="14" spans="1:3">
      <c r="A14" s="419" t="s">
        <v>1160</v>
      </c>
      <c r="B14" s="25" t="s">
        <v>23</v>
      </c>
      <c r="C14" s="278"/>
    </row>
    <row r="15" spans="1:3">
      <c r="A15" s="419" t="s">
        <v>1160</v>
      </c>
      <c r="B15" s="25" t="s">
        <v>24</v>
      </c>
      <c r="C15" s="278"/>
    </row>
    <row r="16" spans="1:3">
      <c r="A16" s="419" t="s">
        <v>1160</v>
      </c>
      <c r="B16" s="25" t="s">
        <v>25</v>
      </c>
      <c r="C16" s="278"/>
    </row>
    <row r="17" spans="1:3">
      <c r="A17" s="419" t="s">
        <v>1160</v>
      </c>
      <c r="B17" s="25" t="s">
        <v>26</v>
      </c>
      <c r="C17" s="278"/>
    </row>
    <row r="18" spans="1:3">
      <c r="A18" s="419" t="s">
        <v>1160</v>
      </c>
      <c r="B18" s="25" t="s">
        <v>27</v>
      </c>
      <c r="C18" s="278"/>
    </row>
    <row r="19" spans="1:3">
      <c r="A19" s="419" t="s">
        <v>1160</v>
      </c>
      <c r="B19" s="25" t="s">
        <v>28</v>
      </c>
      <c r="C19" s="278"/>
    </row>
    <row r="20" spans="1:3">
      <c r="A20" s="419" t="s">
        <v>1160</v>
      </c>
      <c r="B20" s="25" t="s">
        <v>29</v>
      </c>
      <c r="C20" s="278"/>
    </row>
    <row r="21" spans="1:3">
      <c r="A21" s="419"/>
      <c r="B21" s="25" t="s">
        <v>30</v>
      </c>
      <c r="C21" s="278"/>
    </row>
    <row r="22" spans="1:3">
      <c r="A22" s="419"/>
      <c r="B22" s="25" t="s">
        <v>31</v>
      </c>
      <c r="C22" s="278"/>
    </row>
    <row r="23" spans="1:3">
      <c r="B23" s="486"/>
      <c r="C23" s="486"/>
    </row>
    <row r="24" spans="1:3">
      <c r="B24" s="24"/>
      <c r="C24" s="24"/>
    </row>
    <row r="25" spans="1:3">
      <c r="A25" s="5" t="s">
        <v>456</v>
      </c>
      <c r="B25" s="27" t="s">
        <v>769</v>
      </c>
    </row>
    <row r="26" spans="1:3"/>
    <row r="27" spans="1:3" ht="24.75" customHeight="1">
      <c r="A27" s="279" t="s">
        <v>457</v>
      </c>
      <c r="B27" s="272" t="s">
        <v>32</v>
      </c>
      <c r="C27" s="272"/>
    </row>
    <row r="28" spans="1:3">
      <c r="A28" s="420" t="s">
        <v>1160</v>
      </c>
      <c r="B28" s="25" t="s">
        <v>33</v>
      </c>
      <c r="C28" s="278"/>
    </row>
    <row r="29" spans="1:3">
      <c r="A29" s="420" t="s">
        <v>1160</v>
      </c>
      <c r="B29" s="25" t="s">
        <v>34</v>
      </c>
      <c r="C29" s="278"/>
    </row>
    <row r="30" spans="1:3">
      <c r="A30" s="420" t="s">
        <v>1160</v>
      </c>
      <c r="B30" s="25" t="s">
        <v>35</v>
      </c>
      <c r="C30" s="278"/>
    </row>
    <row r="31" spans="1:3">
      <c r="A31" s="420" t="s">
        <v>1160</v>
      </c>
      <c r="B31" s="25" t="s">
        <v>36</v>
      </c>
      <c r="C31" s="278"/>
    </row>
    <row r="32" spans="1:3">
      <c r="A32" s="420" t="s">
        <v>1160</v>
      </c>
      <c r="B32" s="25" t="s">
        <v>610</v>
      </c>
      <c r="C32" s="278"/>
    </row>
    <row r="33" spans="1:3">
      <c r="A33" s="420" t="s">
        <v>1160</v>
      </c>
      <c r="B33" s="25" t="s">
        <v>37</v>
      </c>
      <c r="C33" s="278"/>
    </row>
    <row r="34" spans="1:3">
      <c r="A34" s="420" t="s">
        <v>1160</v>
      </c>
      <c r="B34" s="25" t="s">
        <v>606</v>
      </c>
      <c r="C34" s="278"/>
    </row>
    <row r="35" spans="1:3">
      <c r="A35" s="420" t="s">
        <v>1160</v>
      </c>
      <c r="B35" s="25" t="s">
        <v>38</v>
      </c>
      <c r="C35" s="278"/>
    </row>
    <row r="36" spans="1:3">
      <c r="A36" s="420" t="s">
        <v>1160</v>
      </c>
      <c r="B36" s="25" t="s">
        <v>39</v>
      </c>
      <c r="C36" s="278"/>
    </row>
    <row r="37" spans="1:3">
      <c r="A37" s="420" t="s">
        <v>1160</v>
      </c>
      <c r="B37" s="25" t="s">
        <v>40</v>
      </c>
      <c r="C37" s="278"/>
    </row>
    <row r="38" spans="1:3">
      <c r="A38" s="420"/>
      <c r="B38" s="25" t="s">
        <v>158</v>
      </c>
      <c r="C38" s="278"/>
    </row>
    <row r="39" spans="1:3">
      <c r="B39" s="655"/>
      <c r="C39" s="655"/>
    </row>
    <row r="40" spans="1:3"/>
    <row r="41" spans="1:3" ht="15.75">
      <c r="B41" s="28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0" zoomScaleNormal="100" zoomScalePageLayoutView="80" workbookViewId="0">
      <selection activeCell="E5" sqref="E5:F12"/>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75" t="s">
        <v>567</v>
      </c>
      <c r="B1" s="475"/>
      <c r="C1" s="475"/>
      <c r="D1" s="475"/>
      <c r="E1" s="476"/>
      <c r="F1" s="476"/>
    </row>
    <row r="2" spans="1:6" ht="8.25" customHeight="1"/>
    <row r="3" spans="1:6" ht="28.5" customHeight="1">
      <c r="A3" s="211" t="s">
        <v>252</v>
      </c>
      <c r="B3" s="660" t="s">
        <v>1099</v>
      </c>
      <c r="C3" s="660"/>
      <c r="D3" s="660"/>
      <c r="E3" s="661"/>
      <c r="F3" s="661"/>
    </row>
    <row r="4" spans="1:6" ht="37.5" customHeight="1">
      <c r="A4" s="5"/>
      <c r="B4" s="659"/>
      <c r="C4" s="659"/>
      <c r="D4" s="659"/>
      <c r="E4" s="281" t="s">
        <v>414</v>
      </c>
      <c r="F4" s="282" t="s">
        <v>173</v>
      </c>
    </row>
    <row r="5" spans="1:6" ht="39.75" customHeight="1">
      <c r="A5" s="5"/>
      <c r="B5" s="541" t="s">
        <v>326</v>
      </c>
      <c r="C5" s="589"/>
      <c r="D5" s="589"/>
      <c r="E5" s="197">
        <v>0.27239999999999998</v>
      </c>
      <c r="F5" s="283">
        <v>0.28170000000000001</v>
      </c>
    </row>
    <row r="6" spans="1:6">
      <c r="A6" s="5"/>
      <c r="B6" s="543" t="s">
        <v>568</v>
      </c>
      <c r="C6" s="610"/>
      <c r="D6" s="610"/>
      <c r="E6" s="284">
        <v>7.9299999999999995E-2</v>
      </c>
      <c r="F6" s="283">
        <v>4.4200000000000003E-2</v>
      </c>
    </row>
    <row r="7" spans="1:6">
      <c r="A7" s="5"/>
      <c r="B7" s="543" t="s">
        <v>569</v>
      </c>
      <c r="C7" s="610"/>
      <c r="D7" s="610"/>
      <c r="E7" s="284">
        <v>8.8400000000000006E-2</v>
      </c>
      <c r="F7" s="283">
        <v>6.5500000000000003E-2</v>
      </c>
    </row>
    <row r="8" spans="1:6" ht="24.75" customHeight="1">
      <c r="A8" s="5"/>
      <c r="B8" s="543" t="s">
        <v>570</v>
      </c>
      <c r="C8" s="610"/>
      <c r="D8" s="610"/>
      <c r="E8" s="284">
        <v>0.78959999999999997</v>
      </c>
      <c r="F8" s="283">
        <v>0.72699999999999998</v>
      </c>
    </row>
    <row r="9" spans="1:6">
      <c r="A9" s="5"/>
      <c r="B9" s="543" t="s">
        <v>571</v>
      </c>
      <c r="C9" s="610"/>
      <c r="D9" s="610"/>
      <c r="E9" s="284">
        <v>4.2700000000000002E-2</v>
      </c>
      <c r="F9" s="283">
        <v>0.1633</v>
      </c>
    </row>
    <row r="10" spans="1:6">
      <c r="A10" s="5"/>
      <c r="B10" s="543" t="s">
        <v>572</v>
      </c>
      <c r="C10" s="610"/>
      <c r="D10" s="610"/>
      <c r="E10" s="284"/>
      <c r="F10" s="283">
        <v>2.2100000000000002E-2</v>
      </c>
    </row>
    <row r="11" spans="1:6">
      <c r="A11" s="5"/>
      <c r="B11" s="543" t="s">
        <v>573</v>
      </c>
      <c r="C11" s="610"/>
      <c r="D11" s="610"/>
      <c r="E11" s="285">
        <v>18.170000000000002</v>
      </c>
      <c r="F11" s="285">
        <v>19.690000000000001</v>
      </c>
    </row>
    <row r="12" spans="1:6">
      <c r="A12" s="5"/>
      <c r="B12" s="543" t="s">
        <v>574</v>
      </c>
      <c r="C12" s="610"/>
      <c r="D12" s="610"/>
      <c r="E12" s="285"/>
      <c r="F12" s="285">
        <v>19.850000000000001</v>
      </c>
    </row>
    <row r="13" spans="1:6" ht="9.75" customHeight="1"/>
    <row r="14" spans="1:6">
      <c r="A14" s="5" t="s">
        <v>251</v>
      </c>
      <c r="B14" s="602" t="s">
        <v>770</v>
      </c>
      <c r="C14" s="477"/>
      <c r="D14" s="477"/>
      <c r="E14" s="593"/>
      <c r="F14" s="593"/>
    </row>
    <row r="15" spans="1:6">
      <c r="A15" s="5"/>
      <c r="B15" s="279"/>
      <c r="C15" s="16"/>
      <c r="D15" s="16"/>
      <c r="E15" s="149"/>
      <c r="F15" s="149"/>
    </row>
    <row r="16" spans="1:6">
      <c r="A16" s="419" t="s">
        <v>1160</v>
      </c>
      <c r="B16" s="177" t="s">
        <v>411</v>
      </c>
      <c r="C16" s="26"/>
      <c r="D16" s="16"/>
      <c r="E16" s="149"/>
      <c r="F16" s="149"/>
    </row>
    <row r="17" spans="1:4">
      <c r="A17" s="419" t="s">
        <v>1160</v>
      </c>
      <c r="B17" s="11" t="s">
        <v>575</v>
      </c>
      <c r="C17" s="26"/>
    </row>
    <row r="18" spans="1:4">
      <c r="A18" s="419" t="s">
        <v>1160</v>
      </c>
      <c r="B18" s="11" t="s">
        <v>576</v>
      </c>
      <c r="C18" s="26"/>
    </row>
    <row r="19" spans="1:4">
      <c r="A19" s="419"/>
      <c r="B19" s="11" t="s">
        <v>223</v>
      </c>
      <c r="C19" s="26"/>
    </row>
    <row r="20" spans="1:4">
      <c r="A20" s="419" t="s">
        <v>1160</v>
      </c>
      <c r="B20" s="11" t="s">
        <v>224</v>
      </c>
      <c r="C20" s="26"/>
    </row>
    <row r="21" spans="1:4" ht="12.75" customHeight="1">
      <c r="A21" s="419" t="s">
        <v>1160</v>
      </c>
      <c r="B21" s="670" t="s">
        <v>412</v>
      </c>
      <c r="C21" s="671"/>
      <c r="D21" s="671"/>
    </row>
    <row r="22" spans="1:4">
      <c r="A22" s="419" t="s">
        <v>1160</v>
      </c>
      <c r="B22" s="11" t="s">
        <v>225</v>
      </c>
      <c r="C22" s="26"/>
    </row>
    <row r="23" spans="1:4">
      <c r="A23" s="419" t="s">
        <v>1160</v>
      </c>
      <c r="B23" s="11" t="s">
        <v>226</v>
      </c>
      <c r="C23" s="26"/>
    </row>
    <row r="24" spans="1:4">
      <c r="A24" s="419"/>
      <c r="B24" s="11" t="s">
        <v>227</v>
      </c>
      <c r="C24" s="26"/>
    </row>
    <row r="25" spans="1:4">
      <c r="A25" s="419" t="s">
        <v>1160</v>
      </c>
      <c r="B25" s="137" t="s">
        <v>413</v>
      </c>
      <c r="C25" s="26"/>
    </row>
    <row r="26" spans="1:4">
      <c r="A26" s="419" t="s">
        <v>1160</v>
      </c>
      <c r="B26" s="11" t="s">
        <v>228</v>
      </c>
      <c r="C26" s="26"/>
    </row>
    <row r="27" spans="1:4">
      <c r="A27" s="419" t="s">
        <v>1160</v>
      </c>
      <c r="B27" s="11" t="s">
        <v>229</v>
      </c>
      <c r="C27" s="26"/>
    </row>
    <row r="28" spans="1:4">
      <c r="A28" s="419"/>
      <c r="B28" s="11" t="s">
        <v>230</v>
      </c>
      <c r="C28" s="26"/>
    </row>
    <row r="29" spans="1:4">
      <c r="A29" s="419" t="s">
        <v>1160</v>
      </c>
      <c r="B29" s="11" t="s">
        <v>231</v>
      </c>
      <c r="C29" s="26"/>
    </row>
    <row r="30" spans="1:4">
      <c r="A30" s="419" t="s">
        <v>1160</v>
      </c>
      <c r="B30" s="11" t="s">
        <v>232</v>
      </c>
      <c r="C30" s="26"/>
    </row>
    <row r="31" spans="1:4">
      <c r="A31" s="419" t="s">
        <v>1160</v>
      </c>
      <c r="B31" s="11" t="s">
        <v>233</v>
      </c>
      <c r="C31" s="26"/>
    </row>
    <row r="32" spans="1:4">
      <c r="A32" s="419" t="s">
        <v>1160</v>
      </c>
      <c r="B32" s="11" t="s">
        <v>234</v>
      </c>
      <c r="C32" s="26"/>
    </row>
    <row r="33" spans="1:8">
      <c r="A33" s="419"/>
      <c r="B33" s="11" t="s">
        <v>235</v>
      </c>
      <c r="C33" s="26"/>
    </row>
    <row r="34" spans="1:8">
      <c r="A34" s="419"/>
      <c r="B34" s="11" t="s">
        <v>236</v>
      </c>
      <c r="C34" s="26"/>
    </row>
    <row r="35" spans="1:8">
      <c r="A35" s="419" t="s">
        <v>1160</v>
      </c>
      <c r="B35" s="11" t="s">
        <v>237</v>
      </c>
      <c r="C35" s="26"/>
    </row>
    <row r="36" spans="1:8">
      <c r="A36" s="419" t="s">
        <v>1160</v>
      </c>
      <c r="B36" s="11" t="s">
        <v>238</v>
      </c>
      <c r="C36" s="26"/>
    </row>
    <row r="37" spans="1:8" ht="12.75" customHeight="1"/>
    <row r="38" spans="1:8">
      <c r="A38" s="5" t="s">
        <v>250</v>
      </c>
      <c r="B38" s="665" t="s">
        <v>513</v>
      </c>
      <c r="C38" s="615"/>
      <c r="D38" s="615"/>
      <c r="E38" s="666"/>
      <c r="F38" s="667"/>
    </row>
    <row r="39" spans="1:8" s="287" customFormat="1" ht="25.5">
      <c r="A39" s="5"/>
      <c r="B39" s="205"/>
      <c r="C39" s="664" t="s">
        <v>418</v>
      </c>
      <c r="D39" s="664"/>
      <c r="E39" s="286" t="s">
        <v>420</v>
      </c>
      <c r="F39" s="668" t="s">
        <v>419</v>
      </c>
      <c r="G39" s="669"/>
      <c r="H39" s="152"/>
    </row>
    <row r="40" spans="1:8">
      <c r="A40" s="5"/>
      <c r="B40" s="240" t="s">
        <v>415</v>
      </c>
      <c r="C40" s="662"/>
      <c r="D40" s="663"/>
      <c r="E40" s="269"/>
      <c r="F40" s="657"/>
      <c r="G40" s="658"/>
      <c r="H40" s="7"/>
    </row>
    <row r="41" spans="1:8">
      <c r="A41" s="5"/>
      <c r="B41" s="240" t="s">
        <v>416</v>
      </c>
      <c r="C41" s="662"/>
      <c r="D41" s="663"/>
      <c r="E41" s="269"/>
      <c r="F41" s="657"/>
      <c r="G41" s="658"/>
      <c r="H41" s="7"/>
    </row>
    <row r="42" spans="1:8">
      <c r="A42" s="5"/>
      <c r="B42" s="240" t="s">
        <v>417</v>
      </c>
      <c r="C42" s="662"/>
      <c r="D42" s="663"/>
      <c r="E42" s="269"/>
      <c r="F42" s="657"/>
      <c r="G42" s="658"/>
      <c r="H42" s="7"/>
    </row>
    <row r="43" spans="1:8" ht="9" customHeight="1"/>
    <row r="44" spans="1:8" ht="26.25" customHeight="1">
      <c r="A44" s="5" t="s">
        <v>249</v>
      </c>
      <c r="B44" s="602" t="s">
        <v>771</v>
      </c>
      <c r="C44" s="477"/>
      <c r="D44" s="477"/>
      <c r="E44" s="477"/>
      <c r="F44" s="477"/>
    </row>
    <row r="45" spans="1:8" ht="14.25" customHeight="1">
      <c r="A45" s="5"/>
      <c r="B45" s="279"/>
      <c r="C45" s="16"/>
      <c r="D45" s="16"/>
      <c r="E45" s="16"/>
      <c r="F45" s="16"/>
    </row>
    <row r="46" spans="1:8">
      <c r="A46" s="428" t="s">
        <v>1160</v>
      </c>
      <c r="B46" s="11" t="s">
        <v>239</v>
      </c>
      <c r="C46" s="288"/>
      <c r="D46" s="188"/>
    </row>
    <row r="47" spans="1:8">
      <c r="A47" s="428"/>
      <c r="B47" s="11" t="s">
        <v>240</v>
      </c>
      <c r="C47" s="288"/>
      <c r="D47" s="188"/>
    </row>
    <row r="48" spans="1:8">
      <c r="A48" s="428"/>
      <c r="B48" s="11" t="s">
        <v>241</v>
      </c>
      <c r="C48" s="288"/>
      <c r="D48" s="188"/>
    </row>
    <row r="49" spans="1:4" ht="13.5" customHeight="1">
      <c r="A49" s="428"/>
      <c r="B49" s="656" t="s">
        <v>242</v>
      </c>
      <c r="C49" s="562"/>
      <c r="D49" s="188"/>
    </row>
    <row r="50" spans="1:4">
      <c r="A50" s="428" t="s">
        <v>1160</v>
      </c>
      <c r="B50" s="656" t="s">
        <v>243</v>
      </c>
      <c r="C50" s="562"/>
      <c r="D50" s="188"/>
    </row>
    <row r="51" spans="1:4" ht="13.5" customHeight="1">
      <c r="A51" s="428" t="s">
        <v>1160</v>
      </c>
      <c r="B51" s="656" t="s">
        <v>244</v>
      </c>
      <c r="C51" s="562"/>
      <c r="D51" s="188"/>
    </row>
    <row r="52" spans="1:4" ht="12.75" customHeight="1">
      <c r="A52" s="428" t="s">
        <v>1160</v>
      </c>
      <c r="B52" s="656" t="s">
        <v>245</v>
      </c>
      <c r="C52" s="562"/>
      <c r="D52" s="562"/>
    </row>
    <row r="53" spans="1:4">
      <c r="A53" s="428" t="s">
        <v>1160</v>
      </c>
      <c r="B53" s="11" t="s">
        <v>246</v>
      </c>
      <c r="C53" s="288"/>
      <c r="D53" s="188"/>
    </row>
    <row r="54" spans="1:4">
      <c r="A54" s="428"/>
      <c r="B54" s="11" t="s">
        <v>247</v>
      </c>
      <c r="C54" s="288"/>
      <c r="D54" s="188"/>
    </row>
    <row r="55" spans="1:4">
      <c r="A55" s="428" t="s">
        <v>1160</v>
      </c>
      <c r="B55" s="137" t="s">
        <v>102</v>
      </c>
      <c r="C55" s="288"/>
      <c r="D55" s="188"/>
    </row>
    <row r="56" spans="1:4">
      <c r="A56" s="419"/>
      <c r="B56" s="137" t="s">
        <v>103</v>
      </c>
      <c r="C56" s="288"/>
      <c r="D56" s="188"/>
    </row>
    <row r="57" spans="1:4" ht="13.5" customHeight="1">
      <c r="A57" s="42"/>
      <c r="B57" s="11" t="s">
        <v>248</v>
      </c>
      <c r="C57" s="288"/>
      <c r="D57" s="25"/>
    </row>
    <row r="58" spans="1:4" ht="13.5" customHeight="1">
      <c r="A58" s="5"/>
      <c r="B58" s="7"/>
      <c r="C58" s="26"/>
      <c r="D58" s="12"/>
    </row>
    <row r="59" spans="1:4" ht="3.75" customHeight="1">
      <c r="A59" s="5"/>
      <c r="B59" s="636"/>
      <c r="C59" s="636"/>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80" zoomScaleNormal="100" zoomScalePageLayoutView="80" workbookViewId="0">
      <selection activeCell="B4" sqref="B4:E4"/>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75" t="s">
        <v>389</v>
      </c>
      <c r="B1" s="475"/>
      <c r="C1" s="475"/>
      <c r="D1" s="475"/>
      <c r="E1" s="475"/>
    </row>
    <row r="2" spans="1:5" ht="6.75" customHeight="1">
      <c r="A2" s="277"/>
      <c r="B2" s="277"/>
      <c r="C2" s="277"/>
      <c r="D2" s="277"/>
      <c r="E2" s="277"/>
    </row>
    <row r="3" spans="1:5" s="230" customFormat="1">
      <c r="A3" s="14" t="s">
        <v>505</v>
      </c>
      <c r="B3" s="289" t="s">
        <v>772</v>
      </c>
      <c r="C3" s="289"/>
      <c r="D3" s="289"/>
      <c r="E3" s="289"/>
    </row>
    <row r="4" spans="1:5">
      <c r="B4" s="637" t="s">
        <v>1166</v>
      </c>
      <c r="C4" s="486"/>
      <c r="D4" s="486"/>
      <c r="E4" s="486"/>
    </row>
    <row r="5" spans="1:5">
      <c r="B5" s="12"/>
      <c r="C5" s="12"/>
      <c r="D5" s="12"/>
      <c r="E5" s="12"/>
    </row>
    <row r="6" spans="1:5" s="602" customFormat="1" ht="27.75" customHeight="1">
      <c r="A6" s="4"/>
      <c r="B6" s="602" t="s">
        <v>1135</v>
      </c>
    </row>
    <row r="7" spans="1:5" ht="14.25" customHeight="1">
      <c r="B7" s="279"/>
      <c r="C7" s="279"/>
      <c r="D7" s="279"/>
      <c r="E7" s="279"/>
    </row>
    <row r="8" spans="1:5" s="672" customFormat="1" ht="12" customHeight="1">
      <c r="A8" s="42"/>
      <c r="B8" s="527" t="s">
        <v>1136</v>
      </c>
    </row>
    <row r="9" spans="1:5" s="672" customFormat="1" ht="13.5" customHeight="1">
      <c r="A9" s="4"/>
    </row>
    <row r="10" spans="1:5" s="672" customFormat="1">
      <c r="A10" s="4"/>
    </row>
    <row r="11" spans="1:5">
      <c r="B11" s="491"/>
      <c r="C11" s="491"/>
      <c r="D11" s="491"/>
      <c r="E11" s="491"/>
    </row>
    <row r="12" spans="1:5">
      <c r="A12" s="5"/>
      <c r="B12" s="5"/>
      <c r="C12" s="5"/>
      <c r="D12" s="5"/>
      <c r="E12" s="5"/>
    </row>
    <row r="13" spans="1:5" ht="14.25" customHeight="1">
      <c r="A13" s="14" t="s">
        <v>397</v>
      </c>
      <c r="B13" s="544" t="s">
        <v>773</v>
      </c>
      <c r="C13" s="477"/>
      <c r="D13" s="477"/>
      <c r="E13" s="477"/>
    </row>
    <row r="14" spans="1:5" ht="39" customHeight="1">
      <c r="A14" s="14"/>
      <c r="B14" s="603" t="s">
        <v>1137</v>
      </c>
      <c r="C14" s="603"/>
      <c r="D14" s="603"/>
      <c r="E14" s="603"/>
    </row>
    <row r="15" spans="1:5" s="544" customFormat="1" ht="28.5" customHeight="1">
      <c r="A15" s="14"/>
      <c r="B15" s="544" t="s">
        <v>775</v>
      </c>
    </row>
    <row r="16" spans="1:5" s="544" customFormat="1" ht="15" customHeight="1">
      <c r="A16" s="14"/>
      <c r="B16" s="603" t="s">
        <v>774</v>
      </c>
    </row>
    <row r="17" spans="1:5" s="544" customFormat="1" ht="28.5" customHeight="1">
      <c r="A17" s="14"/>
      <c r="B17" s="544" t="s">
        <v>915</v>
      </c>
    </row>
    <row r="18" spans="1:5" s="544" customFormat="1" ht="14.25" customHeight="1">
      <c r="A18" s="14"/>
      <c r="B18" s="603" t="s">
        <v>776</v>
      </c>
    </row>
    <row r="19" spans="1:5" ht="9.75" customHeight="1">
      <c r="A19" s="5"/>
      <c r="C19" s="290"/>
      <c r="D19" s="5"/>
      <c r="E19" s="5"/>
    </row>
    <row r="20" spans="1:5">
      <c r="A20" s="5" t="s">
        <v>397</v>
      </c>
      <c r="B20" s="199"/>
      <c r="C20" s="291" t="s">
        <v>390</v>
      </c>
      <c r="D20" s="291" t="s">
        <v>173</v>
      </c>
    </row>
    <row r="21" spans="1:5">
      <c r="A21" s="5"/>
      <c r="B21" s="266" t="s">
        <v>777</v>
      </c>
      <c r="C21" s="292"/>
      <c r="D21" s="292"/>
    </row>
    <row r="22" spans="1:5">
      <c r="A22" s="5"/>
      <c r="B22" s="293" t="s">
        <v>778</v>
      </c>
      <c r="C22" s="294">
        <v>36410</v>
      </c>
      <c r="D22" s="294">
        <v>36410</v>
      </c>
    </row>
    <row r="23" spans="1:5">
      <c r="A23" s="5"/>
      <c r="B23" s="295" t="s">
        <v>779</v>
      </c>
      <c r="C23" s="296"/>
      <c r="D23" s="296"/>
    </row>
    <row r="24" spans="1:5">
      <c r="A24" s="5"/>
      <c r="B24" s="293" t="s">
        <v>780</v>
      </c>
      <c r="C24" s="294"/>
      <c r="D24" s="294"/>
    </row>
    <row r="25" spans="1:5">
      <c r="A25" s="5"/>
      <c r="B25" s="293" t="s">
        <v>781</v>
      </c>
      <c r="C25" s="294"/>
      <c r="D25" s="294"/>
    </row>
    <row r="26" spans="1:5">
      <c r="A26" s="5"/>
      <c r="B26" s="293" t="s">
        <v>782</v>
      </c>
      <c r="C26" s="294"/>
      <c r="D26" s="294"/>
    </row>
    <row r="27" spans="1:5">
      <c r="A27" s="5"/>
      <c r="B27" s="297" t="s">
        <v>783</v>
      </c>
      <c r="C27" s="294"/>
      <c r="D27" s="294"/>
    </row>
    <row r="28" spans="1:5">
      <c r="A28" s="5"/>
      <c r="B28" s="298" t="s">
        <v>784</v>
      </c>
      <c r="C28" s="299"/>
      <c r="D28" s="300"/>
    </row>
    <row r="29" spans="1:5">
      <c r="A29" s="5"/>
      <c r="B29" s="297" t="s">
        <v>785</v>
      </c>
      <c r="C29" s="294">
        <v>1050</v>
      </c>
      <c r="D29" s="294">
        <v>1050</v>
      </c>
    </row>
    <row r="30" spans="1:5">
      <c r="A30" s="5"/>
      <c r="B30" s="297" t="s">
        <v>786</v>
      </c>
      <c r="C30" s="294"/>
      <c r="D30" s="294"/>
    </row>
    <row r="31" spans="1:5">
      <c r="A31" s="5"/>
      <c r="B31" s="297" t="s">
        <v>787</v>
      </c>
      <c r="C31" s="294">
        <v>6788</v>
      </c>
      <c r="D31" s="294">
        <v>6788</v>
      </c>
    </row>
    <row r="32" spans="1:5" ht="15" customHeight="1">
      <c r="A32" s="5"/>
      <c r="B32" s="297" t="s">
        <v>788</v>
      </c>
      <c r="C32" s="294">
        <v>4980</v>
      </c>
      <c r="D32" s="294">
        <v>4980</v>
      </c>
    </row>
    <row r="33" spans="1:5" ht="9" customHeight="1"/>
    <row r="34" spans="1:5" ht="26.25" customHeight="1">
      <c r="A34" s="5"/>
      <c r="B34" s="597" t="s">
        <v>789</v>
      </c>
      <c r="C34" s="597"/>
      <c r="D34" s="597"/>
      <c r="E34" s="181"/>
    </row>
    <row r="35" spans="1:5">
      <c r="A35" s="5"/>
      <c r="B35" s="7"/>
      <c r="C35" s="7"/>
      <c r="D35" s="301"/>
    </row>
    <row r="36" spans="1:5">
      <c r="A36" s="5"/>
      <c r="B36" s="302" t="s">
        <v>199</v>
      </c>
      <c r="C36" s="605"/>
      <c r="D36" s="605"/>
      <c r="E36" s="605"/>
    </row>
    <row r="37" spans="1:5" s="528" customFormat="1">
      <c r="A37" s="5"/>
    </row>
    <row r="38" spans="1:5">
      <c r="B38" s="590"/>
      <c r="C38" s="537"/>
      <c r="D38" s="249" t="s">
        <v>391</v>
      </c>
      <c r="E38" s="249" t="s">
        <v>392</v>
      </c>
    </row>
    <row r="39" spans="1:5" ht="25.5" customHeight="1">
      <c r="A39" s="5" t="s">
        <v>200</v>
      </c>
      <c r="B39" s="674" t="s">
        <v>790</v>
      </c>
      <c r="C39" s="675"/>
      <c r="D39" s="285">
        <v>12</v>
      </c>
      <c r="E39" s="285">
        <v>18</v>
      </c>
    </row>
    <row r="40" spans="1:5"/>
    <row r="41" spans="1:5">
      <c r="B41" s="590"/>
      <c r="C41" s="537"/>
      <c r="D41" s="249" t="s">
        <v>354</v>
      </c>
      <c r="E41" s="249" t="s">
        <v>355</v>
      </c>
    </row>
    <row r="42" spans="1:5" ht="27.75" customHeight="1">
      <c r="A42" s="5" t="s">
        <v>201</v>
      </c>
      <c r="B42" s="674" t="s">
        <v>204</v>
      </c>
      <c r="C42" s="675"/>
      <c r="D42" s="269"/>
      <c r="E42" s="269" t="s">
        <v>1160</v>
      </c>
    </row>
    <row r="43" spans="1:5" ht="28.5" customHeight="1">
      <c r="A43" s="5" t="s">
        <v>202</v>
      </c>
      <c r="B43" s="478" t="s">
        <v>791</v>
      </c>
      <c r="C43" s="478"/>
      <c r="D43" s="269"/>
      <c r="E43" s="303" t="s">
        <v>1160</v>
      </c>
    </row>
    <row r="44" spans="1:5" ht="28.5" customHeight="1">
      <c r="A44" s="5"/>
      <c r="B44" s="576" t="s">
        <v>97</v>
      </c>
      <c r="C44" s="576"/>
      <c r="D44" s="304"/>
      <c r="E44" s="26"/>
    </row>
    <row r="45" spans="1:5">
      <c r="B45" s="489"/>
      <c r="C45" s="489"/>
      <c r="D45" s="489"/>
      <c r="E45" s="489"/>
    </row>
    <row r="46" spans="1:5" ht="19.5" customHeight="1">
      <c r="A46" s="5" t="s">
        <v>203</v>
      </c>
      <c r="B46" s="615" t="s">
        <v>393</v>
      </c>
      <c r="C46" s="615"/>
      <c r="D46" s="615"/>
      <c r="E46" s="615"/>
    </row>
    <row r="47" spans="1:5" ht="38.25">
      <c r="A47" s="5"/>
      <c r="B47" s="268"/>
      <c r="C47" s="205" t="s">
        <v>394</v>
      </c>
      <c r="D47" s="205" t="s">
        <v>395</v>
      </c>
      <c r="E47" s="205" t="s">
        <v>396</v>
      </c>
    </row>
    <row r="48" spans="1:5">
      <c r="A48" s="5"/>
      <c r="B48" s="202" t="s">
        <v>792</v>
      </c>
      <c r="C48" s="305">
        <v>1294</v>
      </c>
      <c r="D48" s="305">
        <v>1294</v>
      </c>
      <c r="E48" s="305">
        <v>1294</v>
      </c>
    </row>
    <row r="49" spans="1:5">
      <c r="A49" s="5"/>
      <c r="B49" s="202" t="s">
        <v>793</v>
      </c>
      <c r="C49" s="306"/>
      <c r="D49" s="306"/>
      <c r="E49" s="305"/>
    </row>
    <row r="50" spans="1:5">
      <c r="A50" s="5"/>
      <c r="B50" s="202" t="s">
        <v>794</v>
      </c>
      <c r="C50" s="306"/>
      <c r="D50" s="305">
        <v>784</v>
      </c>
      <c r="E50" s="305"/>
    </row>
    <row r="51" spans="1:5">
      <c r="A51" s="5"/>
      <c r="B51" s="201" t="s">
        <v>795</v>
      </c>
      <c r="C51" s="306"/>
      <c r="D51" s="306"/>
      <c r="E51" s="305">
        <v>4054</v>
      </c>
    </row>
    <row r="52" spans="1:5">
      <c r="A52" s="5"/>
      <c r="B52" s="202" t="s">
        <v>796</v>
      </c>
      <c r="C52" s="305">
        <v>1350</v>
      </c>
      <c r="D52" s="305">
        <v>1350</v>
      </c>
      <c r="E52" s="305">
        <v>1350</v>
      </c>
    </row>
    <row r="53" spans="1:5">
      <c r="A53" s="5"/>
      <c r="B53" s="202" t="s">
        <v>797</v>
      </c>
      <c r="C53" s="305">
        <v>850</v>
      </c>
      <c r="D53" s="305">
        <v>850</v>
      </c>
      <c r="E53" s="305">
        <v>850</v>
      </c>
    </row>
    <row r="54" spans="1:5">
      <c r="B54" s="546" t="s">
        <v>798</v>
      </c>
      <c r="C54" s="546"/>
      <c r="D54" s="546"/>
      <c r="E54" s="546"/>
    </row>
    <row r="55" spans="1:5"/>
    <row r="56" spans="1:5">
      <c r="A56" s="5" t="s">
        <v>287</v>
      </c>
      <c r="B56" s="673" t="s">
        <v>799</v>
      </c>
      <c r="C56" s="673"/>
    </row>
    <row r="57" spans="1:5">
      <c r="A57" s="5"/>
      <c r="B57" s="44" t="s">
        <v>800</v>
      </c>
      <c r="C57" s="307">
        <v>1216</v>
      </c>
    </row>
    <row r="58" spans="1:5">
      <c r="A58" s="5"/>
      <c r="B58" s="44" t="s">
        <v>801</v>
      </c>
      <c r="C58" s="307"/>
    </row>
    <row r="59" spans="1:5">
      <c r="A59" s="5"/>
      <c r="B59" s="308" t="s">
        <v>802</v>
      </c>
      <c r="C59" s="307"/>
    </row>
    <row r="60" spans="1:5">
      <c r="A60" s="5"/>
      <c r="B60" s="308" t="s">
        <v>803</v>
      </c>
      <c r="C60" s="307"/>
    </row>
    <row r="61" spans="1:5">
      <c r="A61" s="5"/>
      <c r="B61" s="308" t="s">
        <v>804</v>
      </c>
      <c r="C61" s="307"/>
    </row>
    <row r="62" spans="1:5">
      <c r="A62" s="5"/>
      <c r="B62" s="44" t="s">
        <v>805</v>
      </c>
      <c r="C62" s="307"/>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xr:uid="{8FF267F0-AF08-49DA-8C82-E5B88B1BA1CB}"/>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showWhiteSpace="0" view="pageLayout" zoomScale="80" zoomScaleNormal="100" zoomScalePageLayoutView="80" workbookViewId="0">
      <selection activeCell="D120" sqref="D120"/>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28515625" style="3" customWidth="1"/>
    <col min="8" max="16384" width="0" style="3" hidden="1"/>
  </cols>
  <sheetData>
    <row r="1" spans="1:6" ht="18">
      <c r="A1" s="475" t="s">
        <v>288</v>
      </c>
      <c r="B1" s="475"/>
      <c r="C1" s="475"/>
      <c r="D1" s="475"/>
      <c r="E1" s="475"/>
      <c r="F1" s="475"/>
    </row>
    <row r="2" spans="1:6"/>
    <row r="3" spans="1:6" ht="15">
      <c r="B3" s="713" t="s">
        <v>806</v>
      </c>
      <c r="C3" s="713"/>
      <c r="D3" s="713"/>
      <c r="E3" s="713"/>
      <c r="F3" s="713"/>
    </row>
    <row r="4" spans="1:6" ht="8.25" customHeight="1">
      <c r="A4" s="211"/>
      <c r="B4" s="603"/>
      <c r="C4" s="477"/>
      <c r="D4" s="477"/>
      <c r="E4" s="477"/>
      <c r="F4" s="477"/>
    </row>
    <row r="5" spans="1:6" ht="20.25" customHeight="1">
      <c r="A5" s="211"/>
      <c r="B5" s="603" t="s">
        <v>807</v>
      </c>
      <c r="C5" s="603"/>
      <c r="D5" s="603"/>
      <c r="E5" s="603"/>
      <c r="F5" s="603"/>
    </row>
    <row r="6" spans="1:6" ht="32.25" customHeight="1">
      <c r="A6" s="211"/>
      <c r="B6" s="603" t="s">
        <v>808</v>
      </c>
      <c r="C6" s="603"/>
      <c r="D6" s="603"/>
      <c r="E6" s="603"/>
      <c r="F6" s="603"/>
    </row>
    <row r="7" spans="1:6" ht="44.25" customHeight="1">
      <c r="A7" s="211"/>
      <c r="B7" s="603" t="s">
        <v>809</v>
      </c>
      <c r="C7" s="603"/>
      <c r="D7" s="603"/>
      <c r="E7" s="603"/>
      <c r="F7" s="603"/>
    </row>
    <row r="8" spans="1:6" ht="30.75" customHeight="1">
      <c r="A8" s="211"/>
      <c r="B8" s="603" t="s">
        <v>810</v>
      </c>
      <c r="C8" s="603"/>
      <c r="D8" s="603"/>
      <c r="E8" s="603"/>
      <c r="F8" s="603"/>
    </row>
    <row r="9" spans="1:6" ht="28.5" customHeight="1">
      <c r="A9" s="211"/>
      <c r="B9" s="603" t="s">
        <v>811</v>
      </c>
      <c r="C9" s="603"/>
      <c r="D9" s="603"/>
      <c r="E9" s="603"/>
      <c r="F9" s="603"/>
    </row>
    <row r="10" spans="1:6" ht="44.25" customHeight="1">
      <c r="A10" s="211"/>
      <c r="B10" s="603" t="s">
        <v>812</v>
      </c>
      <c r="C10" s="603"/>
      <c r="D10" s="603"/>
      <c r="E10" s="603"/>
      <c r="F10" s="603"/>
    </row>
    <row r="11" spans="1:6" ht="31.5" customHeight="1">
      <c r="A11" s="211"/>
      <c r="B11" s="603" t="s">
        <v>813</v>
      </c>
      <c r="C11" s="603"/>
      <c r="D11" s="603"/>
      <c r="E11" s="603"/>
      <c r="F11" s="603"/>
    </row>
    <row r="12" spans="1:6" ht="31.5" customHeight="1">
      <c r="A12" s="211"/>
      <c r="B12" s="603" t="s">
        <v>814</v>
      </c>
      <c r="C12" s="603"/>
      <c r="D12" s="603"/>
      <c r="E12" s="603"/>
      <c r="F12" s="603"/>
    </row>
    <row r="13" spans="1:6" ht="65.25" customHeight="1">
      <c r="A13" s="211"/>
      <c r="B13" s="603" t="s">
        <v>815</v>
      </c>
      <c r="C13" s="603"/>
      <c r="D13" s="603"/>
      <c r="E13" s="603"/>
      <c r="F13" s="603"/>
    </row>
    <row r="14" spans="1:6" ht="13.5" customHeight="1">
      <c r="A14" s="211"/>
      <c r="B14" s="716" t="s">
        <v>309</v>
      </c>
      <c r="C14" s="716"/>
      <c r="D14" s="716"/>
      <c r="E14" s="716"/>
      <c r="F14" s="716"/>
    </row>
    <row r="15" spans="1:6" ht="13.5" customHeight="1">
      <c r="A15" s="211"/>
      <c r="B15" s="220"/>
      <c r="C15" s="309" t="s">
        <v>816</v>
      </c>
      <c r="D15" s="603" t="s">
        <v>821</v>
      </c>
      <c r="E15" s="603"/>
      <c r="F15" s="220"/>
    </row>
    <row r="16" spans="1:6" ht="13.5" customHeight="1">
      <c r="A16" s="211"/>
      <c r="B16" s="220"/>
      <c r="C16" s="309" t="s">
        <v>817</v>
      </c>
      <c r="D16" s="603" t="s">
        <v>822</v>
      </c>
      <c r="E16" s="603"/>
      <c r="F16" s="220"/>
    </row>
    <row r="17" spans="1:6" ht="13.5" customHeight="1">
      <c r="A17" s="211"/>
      <c r="B17" s="220"/>
      <c r="C17" s="309" t="s">
        <v>818</v>
      </c>
      <c r="D17" s="603" t="s">
        <v>823</v>
      </c>
      <c r="E17" s="603"/>
      <c r="F17" s="220"/>
    </row>
    <row r="18" spans="1:6" ht="12.75" customHeight="1">
      <c r="A18" s="211"/>
      <c r="B18" s="220"/>
      <c r="C18" s="309" t="s">
        <v>819</v>
      </c>
      <c r="D18" s="603" t="s">
        <v>824</v>
      </c>
      <c r="E18" s="603"/>
      <c r="F18" s="220"/>
    </row>
    <row r="19" spans="1:6" ht="18.75" customHeight="1">
      <c r="A19" s="211"/>
      <c r="B19" s="220"/>
      <c r="C19" s="309" t="s">
        <v>820</v>
      </c>
      <c r="D19" s="220"/>
      <c r="E19" s="220"/>
      <c r="F19" s="220"/>
    </row>
    <row r="20" spans="1:6" ht="31.5" customHeight="1">
      <c r="A20" s="211"/>
      <c r="B20" s="603" t="s">
        <v>825</v>
      </c>
      <c r="C20" s="603"/>
      <c r="D20" s="603"/>
      <c r="E20" s="603"/>
      <c r="F20" s="603"/>
    </row>
    <row r="21" spans="1:6" ht="32.25" customHeight="1">
      <c r="A21" s="211"/>
      <c r="B21" s="603" t="s">
        <v>826</v>
      </c>
      <c r="C21" s="603"/>
      <c r="D21" s="603"/>
      <c r="E21" s="603"/>
      <c r="F21" s="603"/>
    </row>
    <row r="22" spans="1:6" ht="39.75" customHeight="1">
      <c r="A22" s="211"/>
      <c r="B22" s="603" t="s">
        <v>827</v>
      </c>
      <c r="C22" s="603"/>
      <c r="D22" s="603"/>
      <c r="E22" s="603"/>
      <c r="F22" s="603"/>
    </row>
    <row r="23" spans="1:6" ht="25.5" customHeight="1">
      <c r="A23" s="211"/>
      <c r="B23" s="603" t="s">
        <v>828</v>
      </c>
      <c r="C23" s="603"/>
      <c r="D23" s="603"/>
      <c r="E23" s="603"/>
      <c r="F23" s="603"/>
    </row>
    <row r="24" spans="1:6" ht="12.75" customHeight="1">
      <c r="A24" s="211"/>
      <c r="B24" s="220"/>
      <c r="C24" s="220"/>
      <c r="D24" s="220"/>
      <c r="E24" s="220"/>
      <c r="F24" s="220"/>
    </row>
    <row r="25" spans="1:6" ht="13.5" customHeight="1">
      <c r="A25" s="211"/>
      <c r="B25" s="493" t="s">
        <v>829</v>
      </c>
      <c r="C25" s="493"/>
      <c r="D25" s="493"/>
      <c r="E25" s="493"/>
      <c r="F25" s="493"/>
    </row>
    <row r="26" spans="1:6" ht="13.5" customHeight="1">
      <c r="A26" s="211"/>
      <c r="B26" s="30"/>
      <c r="C26" s="30"/>
      <c r="D26" s="30"/>
      <c r="E26" s="30"/>
      <c r="F26" s="30"/>
    </row>
    <row r="27" spans="1:6" ht="15">
      <c r="A27" s="211"/>
      <c r="B27" s="719" t="s">
        <v>916</v>
      </c>
      <c r="C27" s="720"/>
      <c r="D27" s="720"/>
      <c r="E27" s="720"/>
      <c r="F27" s="720"/>
    </row>
    <row r="28" spans="1:6">
      <c r="A28" s="211"/>
      <c r="B28" s="721"/>
      <c r="C28" s="721"/>
      <c r="D28" s="721"/>
      <c r="E28" s="721"/>
      <c r="F28" s="721"/>
    </row>
    <row r="29" spans="1:6" ht="43.5" customHeight="1">
      <c r="A29" s="5" t="s">
        <v>260</v>
      </c>
      <c r="B29" s="603" t="s">
        <v>919</v>
      </c>
      <c r="C29" s="603"/>
      <c r="D29" s="603"/>
      <c r="E29" s="603"/>
      <c r="F29" s="603"/>
    </row>
    <row r="30" spans="1:6" ht="27" customHeight="1">
      <c r="A30" s="211"/>
      <c r="B30" s="603" t="s">
        <v>1138</v>
      </c>
      <c r="C30" s="603"/>
      <c r="D30" s="603"/>
      <c r="E30" s="603"/>
      <c r="F30" s="603"/>
    </row>
    <row r="31" spans="1:6">
      <c r="A31" s="211"/>
      <c r="B31" s="603" t="s">
        <v>917</v>
      </c>
      <c r="C31" s="603"/>
      <c r="D31" s="603"/>
      <c r="E31" s="603"/>
      <c r="F31" s="603"/>
    </row>
    <row r="32" spans="1:6" ht="27" customHeight="1">
      <c r="A32" s="211"/>
      <c r="B32" s="603" t="s">
        <v>918</v>
      </c>
      <c r="C32" s="603"/>
      <c r="D32" s="603"/>
      <c r="E32" s="603"/>
      <c r="F32" s="603"/>
    </row>
    <row r="33" spans="1:6" ht="27" customHeight="1">
      <c r="A33" s="211"/>
      <c r="B33" s="603" t="s">
        <v>921</v>
      </c>
      <c r="C33" s="603"/>
      <c r="D33" s="603"/>
      <c r="E33" s="603"/>
      <c r="F33" s="603"/>
    </row>
    <row r="34" spans="1:6" ht="13.5" customHeight="1">
      <c r="A34" s="211"/>
      <c r="B34" s="493" t="s">
        <v>852</v>
      </c>
      <c r="C34" s="493"/>
      <c r="D34" s="493"/>
      <c r="E34" s="493"/>
      <c r="F34" s="493"/>
    </row>
    <row r="35" spans="1:6">
      <c r="A35" s="211"/>
      <c r="B35" s="220"/>
      <c r="C35" s="16"/>
      <c r="D35" s="16"/>
      <c r="E35" s="16"/>
      <c r="F35" s="16"/>
    </row>
    <row r="36" spans="1:6" ht="25.5">
      <c r="A36" s="211"/>
      <c r="B36" s="574"/>
      <c r="C36" s="478"/>
      <c r="D36" s="478"/>
      <c r="E36" s="310" t="s">
        <v>1139</v>
      </c>
      <c r="F36" s="311" t="s">
        <v>1104</v>
      </c>
    </row>
    <row r="37" spans="1:6" ht="27" customHeight="1">
      <c r="A37" s="5"/>
      <c r="B37" s="554" t="s">
        <v>920</v>
      </c>
      <c r="C37" s="553"/>
      <c r="D37" s="553"/>
      <c r="E37" s="312" t="s">
        <v>1160</v>
      </c>
      <c r="F37" s="312"/>
    </row>
    <row r="38" spans="1:6">
      <c r="A38" s="5"/>
      <c r="B38" s="477" t="s">
        <v>830</v>
      </c>
      <c r="C38" s="477"/>
      <c r="D38" s="477"/>
      <c r="E38" s="477"/>
      <c r="F38" s="477"/>
    </row>
    <row r="39" spans="1:6">
      <c r="A39" s="5"/>
      <c r="B39" s="16"/>
      <c r="C39" s="16"/>
      <c r="D39" s="16"/>
      <c r="E39" s="16"/>
      <c r="F39" s="16"/>
    </row>
    <row r="40" spans="1:6">
      <c r="A40" s="42" t="s">
        <v>1160</v>
      </c>
      <c r="B40" s="709" t="s">
        <v>123</v>
      </c>
      <c r="C40" s="709"/>
      <c r="D40" s="26"/>
    </row>
    <row r="41" spans="1:6">
      <c r="A41" s="42"/>
      <c r="B41" s="697" t="s">
        <v>124</v>
      </c>
      <c r="C41" s="697"/>
      <c r="D41" s="26"/>
    </row>
    <row r="42" spans="1:6">
      <c r="A42" s="42"/>
      <c r="B42" s="697" t="s">
        <v>125</v>
      </c>
      <c r="C42" s="697"/>
      <c r="D42" s="26"/>
    </row>
    <row r="43" spans="1:6"/>
    <row r="44" spans="1:6" ht="76.5">
      <c r="A44" s="5"/>
      <c r="B44" s="703"/>
      <c r="C44" s="704"/>
      <c r="D44" s="705"/>
      <c r="E44" s="205" t="s">
        <v>831</v>
      </c>
      <c r="F44" s="313" t="s">
        <v>832</v>
      </c>
    </row>
    <row r="45" spans="1:6">
      <c r="A45" s="5"/>
      <c r="B45" s="314" t="s">
        <v>289</v>
      </c>
      <c r="C45" s="315"/>
      <c r="D45" s="315"/>
      <c r="E45" s="316"/>
      <c r="F45" s="317"/>
    </row>
    <row r="46" spans="1:6">
      <c r="A46" s="5"/>
      <c r="B46" s="706" t="s">
        <v>290</v>
      </c>
      <c r="C46" s="707"/>
      <c r="D46" s="708"/>
      <c r="E46" s="318">
        <v>1861416.67</v>
      </c>
      <c r="F46" s="318">
        <v>52800</v>
      </c>
    </row>
    <row r="47" spans="1:6" ht="26.25" customHeight="1">
      <c r="A47" s="5"/>
      <c r="B47" s="710" t="s">
        <v>833</v>
      </c>
      <c r="C47" s="711"/>
      <c r="D47" s="712"/>
      <c r="E47" s="318">
        <v>525245</v>
      </c>
      <c r="F47" s="318">
        <v>20713</v>
      </c>
    </row>
    <row r="48" spans="1:6" ht="40.5" customHeight="1">
      <c r="A48" s="5"/>
      <c r="B48" s="685" t="s">
        <v>834</v>
      </c>
      <c r="C48" s="686"/>
      <c r="D48" s="687"/>
      <c r="E48" s="318">
        <v>6171480.4699999997</v>
      </c>
      <c r="F48" s="318">
        <v>21091731.120000001</v>
      </c>
    </row>
    <row r="49" spans="1:6" ht="27.75" customHeight="1">
      <c r="A49" s="5"/>
      <c r="B49" s="710" t="s">
        <v>835</v>
      </c>
      <c r="C49" s="711"/>
      <c r="D49" s="712"/>
      <c r="E49" s="318">
        <v>0</v>
      </c>
      <c r="F49" s="318">
        <v>662885.26</v>
      </c>
    </row>
    <row r="50" spans="1:6">
      <c r="A50" s="5"/>
      <c r="B50" s="677" t="s">
        <v>372</v>
      </c>
      <c r="C50" s="678"/>
      <c r="D50" s="679"/>
      <c r="E50" s="319">
        <f>SUM(E46:E49)</f>
        <v>8558142.1400000006</v>
      </c>
      <c r="F50" s="319">
        <f>SUM(F46:F49)</f>
        <v>21828129.380000003</v>
      </c>
    </row>
    <row r="51" spans="1:6">
      <c r="A51" s="5"/>
      <c r="B51" s="314" t="s">
        <v>373</v>
      </c>
      <c r="C51" s="315"/>
      <c r="D51" s="315"/>
      <c r="E51" s="316"/>
      <c r="F51" s="317"/>
    </row>
    <row r="52" spans="1:6">
      <c r="A52" s="5"/>
      <c r="B52" s="710" t="s">
        <v>374</v>
      </c>
      <c r="C52" s="711"/>
      <c r="D52" s="712"/>
      <c r="E52" s="320">
        <v>2788239</v>
      </c>
      <c r="F52" s="320">
        <v>4287369.45</v>
      </c>
    </row>
    <row r="53" spans="1:6">
      <c r="A53" s="5"/>
      <c r="B53" s="710" t="s">
        <v>578</v>
      </c>
      <c r="C53" s="711"/>
      <c r="D53" s="712"/>
      <c r="E53" s="320">
        <v>1310649</v>
      </c>
      <c r="F53" s="268"/>
    </row>
    <row r="54" spans="1:6" ht="25.5" customHeight="1">
      <c r="A54" s="5"/>
      <c r="B54" s="710" t="s">
        <v>332</v>
      </c>
      <c r="C54" s="711"/>
      <c r="D54" s="712"/>
      <c r="E54" s="3">
        <v>0</v>
      </c>
      <c r="F54" s="321">
        <v>0</v>
      </c>
    </row>
    <row r="55" spans="1:6">
      <c r="A55" s="5"/>
      <c r="B55" s="677" t="s">
        <v>375</v>
      </c>
      <c r="C55" s="678"/>
      <c r="D55" s="679"/>
      <c r="E55" s="319">
        <f>SUM(E52:E53)</f>
        <v>4098888</v>
      </c>
      <c r="F55" s="319">
        <f>SUM(F52,F54)</f>
        <v>4287369.45</v>
      </c>
    </row>
    <row r="56" spans="1:6">
      <c r="A56" s="5"/>
      <c r="B56" s="677" t="s">
        <v>376</v>
      </c>
      <c r="C56" s="678"/>
      <c r="D56" s="679"/>
      <c r="E56" s="320">
        <v>0</v>
      </c>
      <c r="F56" s="320">
        <v>2674933</v>
      </c>
    </row>
    <row r="57" spans="1:6" ht="42.75" customHeight="1">
      <c r="A57" s="5"/>
      <c r="B57" s="479" t="s">
        <v>836</v>
      </c>
      <c r="C57" s="480"/>
      <c r="D57" s="481"/>
      <c r="E57" s="320"/>
      <c r="F57" s="320"/>
    </row>
    <row r="58" spans="1:6">
      <c r="A58" s="5"/>
      <c r="B58" s="677" t="s">
        <v>377</v>
      </c>
      <c r="C58" s="678"/>
      <c r="D58" s="679"/>
      <c r="E58" s="320"/>
      <c r="F58" s="320"/>
    </row>
    <row r="59" spans="1:6"/>
    <row r="60" spans="1:6" ht="28.5" customHeight="1">
      <c r="A60" s="5" t="s">
        <v>261</v>
      </c>
      <c r="B60" s="602" t="s">
        <v>837</v>
      </c>
      <c r="C60" s="477"/>
      <c r="D60" s="477"/>
      <c r="E60" s="477"/>
      <c r="F60" s="477"/>
    </row>
    <row r="61" spans="1:6" ht="31.5" customHeight="1">
      <c r="A61" s="5"/>
      <c r="B61" s="602" t="s">
        <v>1087</v>
      </c>
      <c r="C61" s="602"/>
      <c r="D61" s="602"/>
      <c r="E61" s="602"/>
      <c r="F61" s="602"/>
    </row>
    <row r="62" spans="1:6" ht="15" customHeight="1">
      <c r="A62" s="5"/>
      <c r="B62" s="684" t="s">
        <v>838</v>
      </c>
      <c r="C62" s="602"/>
      <c r="D62" s="602"/>
      <c r="E62" s="602"/>
      <c r="F62" s="602"/>
    </row>
    <row r="63" spans="1:6" ht="30" customHeight="1">
      <c r="A63" s="5"/>
      <c r="B63" s="477" t="s">
        <v>922</v>
      </c>
      <c r="C63" s="477"/>
      <c r="D63" s="477"/>
      <c r="E63" s="477"/>
      <c r="F63" s="477"/>
    </row>
    <row r="64" spans="1:6" ht="15" customHeight="1">
      <c r="A64" s="5"/>
      <c r="B64" s="493" t="s">
        <v>839</v>
      </c>
      <c r="C64" s="493"/>
      <c r="D64" s="493"/>
      <c r="E64" s="493"/>
      <c r="F64" s="493"/>
    </row>
    <row r="65" spans="1:6" ht="14.25" customHeight="1">
      <c r="A65" s="5"/>
      <c r="B65" s="279"/>
      <c r="C65" s="16"/>
      <c r="D65" s="16"/>
      <c r="E65" s="16"/>
      <c r="F65" s="16"/>
    </row>
    <row r="66" spans="1:6" ht="36">
      <c r="A66" s="5"/>
      <c r="B66" s="322"/>
      <c r="C66" s="323"/>
      <c r="D66" s="78" t="s">
        <v>840</v>
      </c>
      <c r="E66" s="126" t="s">
        <v>841</v>
      </c>
      <c r="F66" s="126" t="s">
        <v>381</v>
      </c>
    </row>
    <row r="67" spans="1:6" ht="36">
      <c r="A67" s="211"/>
      <c r="B67" s="324" t="s">
        <v>682</v>
      </c>
      <c r="C67" s="325" t="s">
        <v>1105</v>
      </c>
      <c r="D67" s="326">
        <f>SUM('CDS-B'!C9:D9)</f>
        <v>328</v>
      </c>
      <c r="E67" s="473">
        <f>SUM('CDS-B'!C14:D14)</f>
        <v>1105</v>
      </c>
      <c r="F67" s="326">
        <f>SUM('CDS-B'!E14:F14)</f>
        <v>68</v>
      </c>
    </row>
    <row r="68" spans="1:6" ht="24.75" customHeight="1">
      <c r="A68" s="5"/>
      <c r="B68" s="324" t="s">
        <v>683</v>
      </c>
      <c r="C68" s="325" t="s">
        <v>333</v>
      </c>
      <c r="D68" s="326">
        <v>315</v>
      </c>
      <c r="E68" s="326">
        <v>1030</v>
      </c>
      <c r="F68" s="326">
        <v>17</v>
      </c>
    </row>
    <row r="69" spans="1:6" ht="24">
      <c r="A69" s="5"/>
      <c r="B69" s="324" t="s">
        <v>684</v>
      </c>
      <c r="C69" s="325" t="s">
        <v>379</v>
      </c>
      <c r="D69" s="326">
        <v>270</v>
      </c>
      <c r="E69" s="326">
        <v>923</v>
      </c>
      <c r="F69" s="326">
        <v>13</v>
      </c>
    </row>
    <row r="70" spans="1:6" ht="24">
      <c r="A70" s="5"/>
      <c r="B70" s="324" t="s">
        <v>685</v>
      </c>
      <c r="C70" s="325" t="s">
        <v>334</v>
      </c>
      <c r="D70" s="326">
        <v>270</v>
      </c>
      <c r="E70" s="326">
        <v>922</v>
      </c>
      <c r="F70" s="326">
        <v>11</v>
      </c>
    </row>
    <row r="71" spans="1:6" ht="24">
      <c r="A71" s="5"/>
      <c r="B71" s="324" t="s">
        <v>686</v>
      </c>
      <c r="C71" s="325" t="s">
        <v>178</v>
      </c>
      <c r="D71" s="326">
        <v>239</v>
      </c>
      <c r="E71" s="326">
        <v>868</v>
      </c>
      <c r="F71" s="326">
        <v>5</v>
      </c>
    </row>
    <row r="72" spans="1:6" ht="24">
      <c r="A72" s="5"/>
      <c r="B72" s="324" t="s">
        <v>687</v>
      </c>
      <c r="C72" s="325" t="s">
        <v>179</v>
      </c>
      <c r="D72" s="326">
        <v>218</v>
      </c>
      <c r="E72" s="326">
        <v>709</v>
      </c>
      <c r="F72" s="326">
        <v>4</v>
      </c>
    </row>
    <row r="73" spans="1:6" ht="24">
      <c r="A73" s="5"/>
      <c r="B73" s="324" t="s">
        <v>688</v>
      </c>
      <c r="C73" s="325" t="s">
        <v>180</v>
      </c>
      <c r="D73" s="326">
        <v>210</v>
      </c>
      <c r="E73" s="326">
        <v>644</v>
      </c>
      <c r="F73" s="326">
        <v>1</v>
      </c>
    </row>
    <row r="74" spans="1:6" ht="36">
      <c r="A74" s="5"/>
      <c r="B74" s="324" t="s">
        <v>689</v>
      </c>
      <c r="C74" s="325" t="s">
        <v>383</v>
      </c>
      <c r="D74" s="326">
        <v>89</v>
      </c>
      <c r="E74" s="326">
        <v>370</v>
      </c>
      <c r="F74" s="326">
        <v>8</v>
      </c>
    </row>
    <row r="75" spans="1:6" ht="72">
      <c r="A75" s="5"/>
      <c r="B75" s="324" t="s">
        <v>842</v>
      </c>
      <c r="C75" s="325" t="s">
        <v>844</v>
      </c>
      <c r="D75" s="327">
        <v>0.63</v>
      </c>
      <c r="E75" s="327">
        <v>0.91</v>
      </c>
      <c r="F75" s="327">
        <v>0.27</v>
      </c>
    </row>
    <row r="76" spans="1:6" ht="48">
      <c r="A76" s="5"/>
      <c r="B76" s="324" t="s">
        <v>843</v>
      </c>
      <c r="C76" s="325" t="s">
        <v>845</v>
      </c>
      <c r="D76" s="328">
        <v>37014.93</v>
      </c>
      <c r="E76" s="328">
        <v>35268.43</v>
      </c>
      <c r="F76" s="328">
        <v>6215.48</v>
      </c>
    </row>
    <row r="77" spans="1:6" ht="24">
      <c r="A77" s="5"/>
      <c r="B77" s="329" t="s">
        <v>846</v>
      </c>
      <c r="C77" s="330" t="s">
        <v>181</v>
      </c>
      <c r="D77" s="328">
        <v>20240.72</v>
      </c>
      <c r="E77" s="328">
        <v>27590.17</v>
      </c>
      <c r="F77" s="328">
        <v>4532.6499999999996</v>
      </c>
    </row>
    <row r="78" spans="1:6" ht="36.75" customHeight="1">
      <c r="A78" s="5"/>
      <c r="B78" s="324" t="s">
        <v>847</v>
      </c>
      <c r="C78" s="325" t="s">
        <v>600</v>
      </c>
      <c r="D78" s="328">
        <v>5130.7700000000004</v>
      </c>
      <c r="E78" s="328">
        <v>5748.43</v>
      </c>
      <c r="F78" s="328">
        <v>4437.5</v>
      </c>
    </row>
    <row r="79" spans="1:6" ht="48">
      <c r="A79" s="5"/>
      <c r="B79" s="324" t="s">
        <v>848</v>
      </c>
      <c r="C79" s="325" t="s">
        <v>182</v>
      </c>
      <c r="D79" s="328">
        <v>3209.26</v>
      </c>
      <c r="E79" s="328">
        <v>3911.13</v>
      </c>
      <c r="F79" s="328">
        <v>2937.5</v>
      </c>
    </row>
    <row r="80" spans="1:6"/>
    <row r="81" spans="1:6" ht="42.75" customHeight="1">
      <c r="A81" s="5" t="s">
        <v>382</v>
      </c>
      <c r="B81" s="538" t="s">
        <v>849</v>
      </c>
      <c r="C81" s="478"/>
      <c r="D81" s="478"/>
      <c r="E81" s="478"/>
      <c r="F81" s="478"/>
    </row>
    <row r="82" spans="1:6" ht="13.5" customHeight="1">
      <c r="A82" s="5"/>
      <c r="B82" s="478" t="s">
        <v>850</v>
      </c>
      <c r="C82" s="538"/>
      <c r="D82" s="538"/>
      <c r="E82" s="538"/>
      <c r="F82" s="538"/>
    </row>
    <row r="83" spans="1:6" s="8" customFormat="1" ht="24.75" customHeight="1">
      <c r="A83" s="211"/>
      <c r="B83" s="478" t="s">
        <v>851</v>
      </c>
      <c r="C83" s="538"/>
      <c r="D83" s="538"/>
      <c r="E83" s="538"/>
      <c r="F83" s="538"/>
    </row>
    <row r="84" spans="1:6" s="8" customFormat="1" ht="23.25" customHeight="1">
      <c r="A84" s="211"/>
      <c r="B84" s="688" t="s">
        <v>852</v>
      </c>
      <c r="C84" s="660"/>
      <c r="D84" s="660"/>
      <c r="E84" s="660"/>
      <c r="F84" s="660"/>
    </row>
    <row r="85" spans="1:6" ht="36">
      <c r="A85" s="5"/>
      <c r="B85" s="322"/>
      <c r="C85" s="323"/>
      <c r="D85" s="126" t="s">
        <v>378</v>
      </c>
      <c r="E85" s="126" t="s">
        <v>380</v>
      </c>
      <c r="F85" s="126" t="s">
        <v>381</v>
      </c>
    </row>
    <row r="86" spans="1:6" ht="49.5" customHeight="1">
      <c r="A86" s="5"/>
      <c r="B86" s="331" t="s">
        <v>853</v>
      </c>
      <c r="C86" s="325" t="s">
        <v>183</v>
      </c>
      <c r="D86" s="326">
        <v>42</v>
      </c>
      <c r="E86" s="326">
        <v>129</v>
      </c>
      <c r="F86" s="326">
        <v>3</v>
      </c>
    </row>
    <row r="87" spans="1:6" ht="36">
      <c r="A87" s="5"/>
      <c r="B87" s="331" t="s">
        <v>854</v>
      </c>
      <c r="C87" s="325" t="s">
        <v>310</v>
      </c>
      <c r="D87" s="332">
        <v>26527.62</v>
      </c>
      <c r="E87" s="332">
        <v>22271.68</v>
      </c>
      <c r="F87" s="332">
        <v>7819</v>
      </c>
    </row>
    <row r="88" spans="1:6" ht="36">
      <c r="A88" s="5"/>
      <c r="B88" s="331" t="s">
        <v>855</v>
      </c>
      <c r="C88" s="325" t="s">
        <v>311</v>
      </c>
      <c r="D88" s="326"/>
      <c r="E88" s="326"/>
      <c r="F88" s="326"/>
    </row>
    <row r="89" spans="1:6" ht="36">
      <c r="A89" s="5"/>
      <c r="B89" s="331" t="s">
        <v>856</v>
      </c>
      <c r="C89" s="325" t="s">
        <v>312</v>
      </c>
      <c r="D89" s="332"/>
      <c r="E89" s="332"/>
      <c r="F89" s="332"/>
    </row>
    <row r="90" spans="1:6">
      <c r="A90" s="3"/>
    </row>
    <row r="91" spans="1:6" s="230" customFormat="1" ht="27" customHeight="1">
      <c r="A91" s="14"/>
      <c r="B91" s="333"/>
      <c r="C91" s="689" t="s">
        <v>857</v>
      </c>
      <c r="D91" s="690"/>
      <c r="E91" s="690"/>
      <c r="F91" s="690"/>
    </row>
    <row r="92" spans="1:6" s="230" customFormat="1" ht="14.25" customHeight="1">
      <c r="A92" s="14"/>
      <c r="B92" s="333"/>
      <c r="C92" s="334" t="s">
        <v>858</v>
      </c>
      <c r="D92" s="335"/>
      <c r="E92" s="335"/>
      <c r="F92" s="335"/>
    </row>
    <row r="93" spans="1:6" s="230" customFormat="1" ht="29.25" customHeight="1">
      <c r="A93" s="14"/>
      <c r="B93" s="333"/>
      <c r="C93" s="715" t="s">
        <v>1106</v>
      </c>
      <c r="D93" s="715"/>
      <c r="E93" s="715"/>
      <c r="F93" s="715"/>
    </row>
    <row r="94" spans="1:6" s="230" customFormat="1" ht="14.25" customHeight="1">
      <c r="A94" s="14"/>
      <c r="B94" s="333"/>
      <c r="C94" s="714" t="s">
        <v>859</v>
      </c>
      <c r="D94" s="715"/>
      <c r="E94" s="715"/>
      <c r="F94" s="715"/>
    </row>
    <row r="95" spans="1:6" s="230" customFormat="1" ht="14.25" customHeight="1">
      <c r="A95" s="14"/>
      <c r="B95" s="333"/>
      <c r="C95" s="714" t="s">
        <v>860</v>
      </c>
      <c r="D95" s="715"/>
      <c r="E95" s="715"/>
      <c r="F95" s="715"/>
    </row>
    <row r="96" spans="1:6" s="230" customFormat="1" ht="14.25" customHeight="1">
      <c r="A96" s="14"/>
      <c r="B96" s="333"/>
      <c r="C96" s="714" t="s">
        <v>581</v>
      </c>
      <c r="D96" s="714"/>
      <c r="E96" s="714"/>
      <c r="F96" s="714"/>
    </row>
    <row r="97" spans="1:7" s="230" customFormat="1" ht="14.25" customHeight="1">
      <c r="A97" s="14"/>
      <c r="B97" s="333"/>
      <c r="C97" s="714" t="s">
        <v>861</v>
      </c>
      <c r="D97" s="715"/>
      <c r="E97" s="715"/>
      <c r="F97" s="715"/>
    </row>
    <row r="98" spans="1:7" s="230" customFormat="1" ht="14.25" customHeight="1">
      <c r="A98" s="14"/>
      <c r="B98" s="333"/>
      <c r="C98" s="714" t="s">
        <v>862</v>
      </c>
      <c r="D98" s="714"/>
      <c r="E98" s="714"/>
      <c r="F98" s="714"/>
    </row>
    <row r="99" spans="1:7" s="230" customFormat="1" ht="14.25" customHeight="1">
      <c r="A99" s="14"/>
      <c r="B99" s="333"/>
      <c r="C99" s="714" t="s">
        <v>863</v>
      </c>
      <c r="D99" s="714"/>
      <c r="E99" s="714"/>
      <c r="F99" s="714"/>
    </row>
    <row r="100" spans="1:7" s="230" customFormat="1" ht="27.75" customHeight="1">
      <c r="A100" s="14"/>
      <c r="B100" s="333"/>
      <c r="C100" s="714" t="s">
        <v>864</v>
      </c>
      <c r="D100" s="714"/>
      <c r="E100" s="714"/>
      <c r="F100" s="714"/>
    </row>
    <row r="101" spans="1:7" s="230" customFormat="1">
      <c r="A101" s="14"/>
      <c r="B101" s="333"/>
      <c r="C101" s="601" t="s">
        <v>865</v>
      </c>
      <c r="D101" s="601"/>
      <c r="E101" s="601"/>
      <c r="F101" s="601"/>
    </row>
    <row r="102" spans="1:7" s="230" customFormat="1">
      <c r="A102" s="171"/>
      <c r="B102" s="255"/>
      <c r="C102" s="255"/>
      <c r="D102" s="255"/>
      <c r="E102" s="255"/>
      <c r="F102" s="255"/>
    </row>
    <row r="103" spans="1:7" ht="53.25" customHeight="1">
      <c r="A103" s="14" t="s">
        <v>262</v>
      </c>
      <c r="B103" s="682" t="s">
        <v>1107</v>
      </c>
      <c r="C103" s="683"/>
      <c r="D103" s="683"/>
      <c r="E103" s="683"/>
      <c r="F103" s="336"/>
    </row>
    <row r="104" spans="1:7" s="24" customFormat="1" ht="66" customHeight="1">
      <c r="A104" s="337"/>
      <c r="B104" s="680"/>
      <c r="C104" s="680"/>
      <c r="D104" s="680"/>
      <c r="E104" s="680"/>
      <c r="F104" s="681"/>
      <c r="G104" s="255"/>
    </row>
    <row r="105" spans="1:7" s="24" customFormat="1" ht="28.5" customHeight="1">
      <c r="A105" s="722" t="s">
        <v>923</v>
      </c>
      <c r="B105" s="722"/>
      <c r="C105" s="722"/>
      <c r="D105" s="722"/>
      <c r="E105" s="722"/>
      <c r="F105" s="722"/>
      <c r="G105" s="255"/>
    </row>
    <row r="106" spans="1:7" s="24" customFormat="1" ht="32.25" customHeight="1">
      <c r="A106" s="723" t="s">
        <v>924</v>
      </c>
      <c r="B106" s="723"/>
      <c r="C106" s="723"/>
      <c r="D106" s="723"/>
      <c r="E106" s="723"/>
      <c r="F106" s="723"/>
      <c r="G106" s="255"/>
    </row>
    <row r="107" spans="1:7" s="24" customFormat="1" ht="47.25" customHeight="1" thickBot="1">
      <c r="A107" s="723" t="s">
        <v>925</v>
      </c>
      <c r="B107" s="722"/>
      <c r="C107" s="722"/>
      <c r="D107" s="722"/>
      <c r="E107" s="722"/>
      <c r="F107" s="722"/>
      <c r="G107" s="255"/>
    </row>
    <row r="108" spans="1:7" s="24" customFormat="1" ht="66" customHeight="1">
      <c r="A108" s="676"/>
      <c r="B108" s="692" t="s">
        <v>645</v>
      </c>
      <c r="C108" s="693"/>
      <c r="D108" s="700" t="s">
        <v>866</v>
      </c>
      <c r="E108" s="698" t="s">
        <v>867</v>
      </c>
      <c r="F108" s="724" t="s">
        <v>646</v>
      </c>
      <c r="G108" s="255"/>
    </row>
    <row r="109" spans="1:7" s="24" customFormat="1" ht="80.25" customHeight="1" thickBot="1">
      <c r="A109" s="676"/>
      <c r="B109" s="694"/>
      <c r="C109" s="695"/>
      <c r="D109" s="701"/>
      <c r="E109" s="699"/>
      <c r="F109" s="725"/>
      <c r="G109" s="255"/>
    </row>
    <row r="110" spans="1:7" s="24" customFormat="1" ht="66" customHeight="1">
      <c r="A110" s="337"/>
      <c r="B110" s="338" t="s">
        <v>682</v>
      </c>
      <c r="C110" s="339" t="s">
        <v>868</v>
      </c>
      <c r="D110" s="340"/>
      <c r="E110" s="341"/>
      <c r="F110" s="342"/>
      <c r="G110" s="255"/>
    </row>
    <row r="111" spans="1:7" s="24" customFormat="1" ht="56.25" customHeight="1">
      <c r="A111" s="337"/>
      <c r="B111" s="338" t="s">
        <v>683</v>
      </c>
      <c r="C111" s="343" t="s">
        <v>869</v>
      </c>
      <c r="D111" s="344"/>
      <c r="E111" s="345"/>
      <c r="F111" s="346"/>
      <c r="G111" s="255"/>
    </row>
    <row r="112" spans="1:7" s="24" customFormat="1" ht="33" customHeight="1">
      <c r="A112" s="337"/>
      <c r="B112" s="338" t="s">
        <v>684</v>
      </c>
      <c r="C112" s="347" t="s">
        <v>870</v>
      </c>
      <c r="D112" s="344"/>
      <c r="E112" s="345"/>
      <c r="F112" s="346"/>
      <c r="G112" s="255"/>
    </row>
    <row r="113" spans="1:256" s="24" customFormat="1" ht="35.25" customHeight="1">
      <c r="A113" s="337"/>
      <c r="B113" s="338" t="s">
        <v>685</v>
      </c>
      <c r="C113" s="347" t="s">
        <v>871</v>
      </c>
      <c r="D113" s="344"/>
      <c r="E113" s="345"/>
      <c r="F113" s="346"/>
      <c r="G113" s="255"/>
    </row>
    <row r="114" spans="1:256" s="24" customFormat="1" ht="36.75" customHeight="1">
      <c r="A114" s="337"/>
      <c r="B114" s="338" t="s">
        <v>686</v>
      </c>
      <c r="C114" s="347" t="s">
        <v>872</v>
      </c>
      <c r="D114" s="344"/>
      <c r="E114" s="345"/>
      <c r="F114" s="346"/>
      <c r="G114" s="348"/>
      <c r="H114" s="349"/>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6"/>
      <c r="GF114" s="346"/>
      <c r="GG114" s="346"/>
      <c r="GH114" s="346"/>
      <c r="GI114" s="346"/>
      <c r="GJ114" s="346"/>
      <c r="GK114" s="346"/>
      <c r="GL114" s="346"/>
      <c r="GM114" s="346"/>
      <c r="GN114" s="346"/>
      <c r="GO114" s="346"/>
      <c r="GP114" s="346"/>
      <c r="GQ114" s="346"/>
      <c r="GR114" s="346"/>
      <c r="GS114" s="346"/>
      <c r="GT114" s="346"/>
      <c r="GU114" s="346"/>
      <c r="GV114" s="346"/>
      <c r="GW114" s="346"/>
      <c r="GX114" s="346"/>
      <c r="GY114" s="346"/>
      <c r="GZ114" s="346"/>
      <c r="HA114" s="346"/>
      <c r="HB114" s="346"/>
      <c r="HC114" s="346"/>
      <c r="HD114" s="346"/>
      <c r="HE114" s="346"/>
      <c r="HF114" s="346"/>
      <c r="HG114" s="346"/>
      <c r="HH114" s="346"/>
      <c r="HI114" s="346"/>
      <c r="HJ114" s="346"/>
      <c r="HK114" s="346"/>
      <c r="HL114" s="346"/>
      <c r="HM114" s="346"/>
      <c r="HN114" s="346"/>
      <c r="HO114" s="346"/>
      <c r="HP114" s="346"/>
      <c r="HQ114" s="346"/>
      <c r="HR114" s="346"/>
      <c r="HS114" s="346"/>
      <c r="HT114" s="346"/>
      <c r="HU114" s="346"/>
      <c r="HV114" s="346"/>
      <c r="HW114" s="346"/>
      <c r="HX114" s="346"/>
      <c r="HY114" s="346"/>
      <c r="HZ114" s="346"/>
      <c r="IA114" s="346"/>
      <c r="IB114" s="346"/>
      <c r="IC114" s="346"/>
      <c r="ID114" s="346"/>
      <c r="IE114" s="346"/>
      <c r="IF114" s="346"/>
      <c r="IG114" s="346"/>
      <c r="IH114" s="346"/>
      <c r="II114" s="346"/>
      <c r="IJ114" s="346"/>
      <c r="IK114" s="346"/>
      <c r="IL114" s="346"/>
      <c r="IM114" s="346"/>
      <c r="IN114" s="346"/>
      <c r="IO114" s="346"/>
      <c r="IP114" s="346"/>
      <c r="IQ114" s="346"/>
      <c r="IR114" s="346"/>
      <c r="IS114" s="346"/>
      <c r="IT114" s="346"/>
      <c r="IU114" s="346"/>
      <c r="IV114" s="346"/>
    </row>
    <row r="115" spans="1:256">
      <c r="A115" s="5"/>
      <c r="B115" s="23"/>
      <c r="C115" s="23"/>
      <c r="D115" s="23"/>
      <c r="E115" s="23"/>
    </row>
    <row r="116" spans="1:256" ht="18.75" customHeight="1">
      <c r="B116" s="691" t="s">
        <v>873</v>
      </c>
      <c r="C116" s="477"/>
      <c r="D116" s="477"/>
      <c r="E116" s="477"/>
      <c r="F116" s="477"/>
    </row>
    <row r="117" spans="1:256" ht="15" customHeight="1">
      <c r="B117" s="350"/>
      <c r="C117" s="602" t="s">
        <v>874</v>
      </c>
      <c r="D117" s="477"/>
      <c r="E117" s="477"/>
      <c r="F117" s="477"/>
    </row>
    <row r="118" spans="1:256" ht="12" customHeight="1">
      <c r="B118" s="350"/>
      <c r="C118" s="16"/>
      <c r="D118" s="16"/>
      <c r="E118" s="16"/>
      <c r="F118" s="16"/>
    </row>
    <row r="119" spans="1:256" ht="26.25" customHeight="1">
      <c r="A119" s="5" t="s">
        <v>263</v>
      </c>
      <c r="B119" s="477" t="s">
        <v>95</v>
      </c>
      <c r="C119" s="477"/>
      <c r="D119" s="477"/>
      <c r="E119" s="477"/>
      <c r="F119" s="477"/>
    </row>
    <row r="120" spans="1:256" ht="14.25" customHeight="1">
      <c r="A120" s="5"/>
      <c r="B120" s="16"/>
      <c r="C120" s="16"/>
      <c r="D120" s="16"/>
      <c r="E120" s="16"/>
      <c r="F120" s="16"/>
    </row>
    <row r="121" spans="1:256">
      <c r="A121" s="42" t="s">
        <v>1160</v>
      </c>
      <c r="B121" s="697" t="s">
        <v>313</v>
      </c>
      <c r="C121" s="697"/>
      <c r="D121" s="697"/>
      <c r="E121" s="26"/>
    </row>
    <row r="122" spans="1:256">
      <c r="A122" s="42" t="s">
        <v>1160</v>
      </c>
      <c r="B122" s="697" t="s">
        <v>314</v>
      </c>
      <c r="C122" s="697"/>
      <c r="D122" s="697"/>
      <c r="E122" s="26"/>
    </row>
    <row r="123" spans="1:256">
      <c r="A123" s="42"/>
      <c r="B123" s="697" t="s">
        <v>315</v>
      </c>
      <c r="C123" s="697"/>
      <c r="D123" s="697"/>
      <c r="E123" s="26"/>
    </row>
    <row r="124" spans="1:256"/>
    <row r="125" spans="1:256" ht="40.5" customHeight="1">
      <c r="A125" s="5"/>
      <c r="B125" s="494" t="s">
        <v>875</v>
      </c>
      <c r="C125" s="553"/>
      <c r="D125" s="553"/>
      <c r="E125" s="639"/>
      <c r="F125" s="351"/>
    </row>
    <row r="126" spans="1:256">
      <c r="B126" s="16"/>
      <c r="C126" s="290"/>
      <c r="D126" s="16"/>
      <c r="E126" s="16"/>
      <c r="F126" s="12"/>
    </row>
    <row r="127" spans="1:256" ht="25.5" customHeight="1">
      <c r="A127" s="5"/>
      <c r="B127" s="494" t="s">
        <v>876</v>
      </c>
      <c r="C127" s="553"/>
      <c r="D127" s="553"/>
      <c r="E127" s="639"/>
      <c r="F127" s="352"/>
    </row>
    <row r="128" spans="1:256">
      <c r="F128" s="353"/>
    </row>
    <row r="129" spans="1:6" ht="26.25" customHeight="1">
      <c r="A129" s="5"/>
      <c r="B129" s="494" t="s">
        <v>877</v>
      </c>
      <c r="C129" s="553"/>
      <c r="D129" s="553"/>
      <c r="E129" s="639"/>
      <c r="F129" s="352"/>
    </row>
    <row r="130" spans="1:6" ht="26.25" customHeight="1">
      <c r="A130" s="5"/>
      <c r="B130" s="7"/>
      <c r="C130" s="7"/>
      <c r="D130" s="7"/>
      <c r="E130" s="7"/>
      <c r="F130" s="301"/>
    </row>
    <row r="131" spans="1:6" ht="12.75" customHeight="1">
      <c r="A131" s="5" t="s">
        <v>264</v>
      </c>
      <c r="B131" s="477" t="s">
        <v>589</v>
      </c>
      <c r="C131" s="477"/>
      <c r="D131" s="477"/>
      <c r="E131" s="477"/>
      <c r="F131" s="477"/>
    </row>
    <row r="132" spans="1:6" ht="12.75" customHeight="1">
      <c r="A132" s="5"/>
      <c r="B132" s="16"/>
      <c r="C132" s="16"/>
      <c r="D132" s="16"/>
      <c r="E132" s="16"/>
      <c r="F132" s="16"/>
    </row>
    <row r="133" spans="1:6">
      <c r="A133" s="42"/>
      <c r="B133" s="697" t="s">
        <v>590</v>
      </c>
      <c r="C133" s="702"/>
      <c r="D133" s="702"/>
      <c r="E133" s="12"/>
    </row>
    <row r="134" spans="1:6">
      <c r="A134" s="42"/>
      <c r="B134" s="697" t="s">
        <v>129</v>
      </c>
      <c r="C134" s="702"/>
      <c r="D134" s="702"/>
      <c r="E134" s="12"/>
    </row>
    <row r="135" spans="1:6">
      <c r="A135" s="42"/>
      <c r="B135" s="696" t="s">
        <v>458</v>
      </c>
      <c r="C135" s="584"/>
      <c r="D135" s="584"/>
      <c r="E135" s="12"/>
    </row>
    <row r="136" spans="1:6">
      <c r="A136" s="42"/>
      <c r="B136" s="696" t="s">
        <v>459</v>
      </c>
      <c r="C136" s="584"/>
      <c r="D136" s="584"/>
      <c r="E136" s="12"/>
    </row>
    <row r="137" spans="1:6">
      <c r="A137" s="42"/>
      <c r="B137" s="562" t="s">
        <v>31</v>
      </c>
      <c r="C137" s="562"/>
      <c r="D137" s="562"/>
      <c r="E137" s="12"/>
    </row>
    <row r="138" spans="1:6">
      <c r="A138" s="5"/>
      <c r="B138" s="605"/>
      <c r="C138" s="605"/>
      <c r="D138" s="605"/>
      <c r="E138" s="8"/>
    </row>
    <row r="139" spans="1:6"/>
    <row r="140" spans="1:6" ht="15.75">
      <c r="B140" s="134" t="s">
        <v>126</v>
      </c>
    </row>
    <row r="141" spans="1:6" ht="12.75" customHeight="1">
      <c r="B141" s="134"/>
    </row>
    <row r="142" spans="1:6">
      <c r="A142" s="5" t="s">
        <v>265</v>
      </c>
      <c r="B142" s="477" t="s">
        <v>558</v>
      </c>
      <c r="C142" s="477"/>
      <c r="D142" s="477"/>
      <c r="E142" s="477"/>
      <c r="F142" s="477"/>
    </row>
    <row r="143" spans="1:6">
      <c r="A143" s="5"/>
      <c r="B143" s="16"/>
      <c r="C143" s="16"/>
      <c r="D143" s="16"/>
      <c r="E143" s="16"/>
      <c r="F143" s="16"/>
    </row>
    <row r="144" spans="1:6">
      <c r="A144" s="42" t="s">
        <v>1376</v>
      </c>
      <c r="B144" s="697" t="s">
        <v>127</v>
      </c>
      <c r="C144" s="702"/>
      <c r="D144" s="702"/>
      <c r="E144" s="12"/>
    </row>
    <row r="145" spans="1:6">
      <c r="A145" s="42"/>
      <c r="B145" s="697" t="s">
        <v>128</v>
      </c>
      <c r="C145" s="702"/>
      <c r="D145" s="702"/>
      <c r="E145" s="12"/>
    </row>
    <row r="146" spans="1:6">
      <c r="A146" s="42"/>
      <c r="B146" s="697" t="s">
        <v>129</v>
      </c>
      <c r="C146" s="702"/>
      <c r="D146" s="702"/>
      <c r="E146" s="12"/>
    </row>
    <row r="147" spans="1:6">
      <c r="A147" s="42"/>
      <c r="B147" s="697" t="s">
        <v>130</v>
      </c>
      <c r="C147" s="702"/>
      <c r="D147" s="702"/>
      <c r="E147" s="12"/>
    </row>
    <row r="148" spans="1:6">
      <c r="A148" s="42"/>
      <c r="B148" s="696" t="s">
        <v>460</v>
      </c>
      <c r="C148" s="584"/>
      <c r="D148" s="584"/>
      <c r="E148" s="12"/>
    </row>
    <row r="149" spans="1:6">
      <c r="A149" s="42"/>
      <c r="B149" s="697" t="s">
        <v>131</v>
      </c>
      <c r="C149" s="702"/>
      <c r="D149" s="702"/>
      <c r="E149" s="12"/>
    </row>
    <row r="150" spans="1:6">
      <c r="A150" s="42"/>
      <c r="B150" s="562" t="s">
        <v>31</v>
      </c>
      <c r="C150" s="562"/>
      <c r="D150" s="562"/>
      <c r="E150" s="12"/>
    </row>
    <row r="151" spans="1:6">
      <c r="A151" s="5"/>
      <c r="B151" s="605"/>
      <c r="C151" s="605"/>
      <c r="D151" s="605"/>
      <c r="E151" s="8"/>
    </row>
    <row r="152" spans="1:6"/>
    <row r="153" spans="1:6">
      <c r="A153" s="5" t="s">
        <v>266</v>
      </c>
      <c r="B153" s="592" t="s">
        <v>132</v>
      </c>
      <c r="C153" s="592"/>
      <c r="D153" s="592"/>
      <c r="E153" s="592"/>
      <c r="F153" s="592"/>
    </row>
    <row r="154" spans="1:6" ht="18.75" customHeight="1">
      <c r="A154" s="5"/>
      <c r="B154" s="354"/>
      <c r="C154" s="25" t="s">
        <v>133</v>
      </c>
      <c r="D154" s="471">
        <v>44545</v>
      </c>
      <c r="E154" s="270"/>
      <c r="F154" s="355"/>
    </row>
    <row r="155" spans="1:6" ht="22.5" customHeight="1">
      <c r="A155" s="5"/>
      <c r="B155" s="354"/>
      <c r="C155" s="25" t="s">
        <v>134</v>
      </c>
      <c r="D155" s="181"/>
      <c r="E155" s="270"/>
      <c r="F155" s="8"/>
    </row>
    <row r="156" spans="1:6" ht="11.25" customHeight="1">
      <c r="A156" s="5"/>
      <c r="B156" s="354"/>
      <c r="C156" s="25"/>
      <c r="D156" s="276"/>
      <c r="E156" s="270"/>
      <c r="F156" s="8"/>
    </row>
    <row r="157" spans="1:6" ht="12.75" customHeight="1">
      <c r="A157" s="211"/>
      <c r="B157" s="41"/>
      <c r="C157" s="562" t="s">
        <v>926</v>
      </c>
      <c r="D157" s="17"/>
      <c r="E157" s="17"/>
      <c r="F157" s="8"/>
    </row>
    <row r="158" spans="1:6">
      <c r="B158" s="17"/>
      <c r="C158" s="562"/>
    </row>
    <row r="159" spans="1:6">
      <c r="B159" s="11"/>
      <c r="C159" s="11"/>
    </row>
    <row r="160" spans="1:6">
      <c r="A160" s="5" t="s">
        <v>267</v>
      </c>
      <c r="B160" s="477" t="s">
        <v>591</v>
      </c>
      <c r="C160" s="477"/>
      <c r="D160" s="477"/>
      <c r="E160" s="477"/>
      <c r="F160" s="477"/>
    </row>
    <row r="161" spans="1:6">
      <c r="A161" s="5"/>
      <c r="B161" s="16"/>
      <c r="C161" s="16"/>
      <c r="D161" s="16"/>
      <c r="E161" s="16"/>
      <c r="F161" s="16"/>
    </row>
    <row r="162" spans="1:6">
      <c r="A162" s="5"/>
      <c r="B162" s="23"/>
      <c r="C162" s="183" t="s">
        <v>878</v>
      </c>
      <c r="D162" s="276"/>
      <c r="E162" s="356"/>
      <c r="F162" s="355"/>
    </row>
    <row r="163" spans="1:6">
      <c r="A163" s="211"/>
      <c r="B163" s="23"/>
      <c r="C163" s="357"/>
      <c r="D163" s="276"/>
      <c r="E163" s="356"/>
      <c r="F163" s="355"/>
    </row>
    <row r="164" spans="1:6">
      <c r="A164" s="5"/>
      <c r="B164" s="537"/>
      <c r="C164" s="537"/>
      <c r="D164" s="358"/>
      <c r="E164" s="119"/>
      <c r="F164" s="355"/>
    </row>
    <row r="165" spans="1:6">
      <c r="A165" s="5"/>
      <c r="B165" s="359"/>
      <c r="C165" s="360" t="s">
        <v>879</v>
      </c>
      <c r="D165" s="26"/>
      <c r="E165" s="26"/>
      <c r="F165" s="355"/>
    </row>
    <row r="166" spans="1:6">
      <c r="A166" s="5"/>
      <c r="B166" s="42" t="s">
        <v>1376</v>
      </c>
      <c r="C166" s="243" t="s">
        <v>354</v>
      </c>
      <c r="D166" s="356"/>
    </row>
    <row r="167" spans="1:6">
      <c r="B167" s="42"/>
      <c r="C167" s="25" t="s">
        <v>355</v>
      </c>
    </row>
    <row r="168" spans="1:6">
      <c r="B168" s="8"/>
      <c r="C168" s="361" t="s">
        <v>880</v>
      </c>
    </row>
    <row r="169" spans="1:6">
      <c r="B169" s="8"/>
      <c r="C169" s="472">
        <v>44550</v>
      </c>
    </row>
    <row r="170" spans="1:6"/>
    <row r="171" spans="1:6">
      <c r="A171" s="5" t="s">
        <v>268</v>
      </c>
      <c r="B171" s="592" t="s">
        <v>592</v>
      </c>
      <c r="C171" s="592"/>
    </row>
    <row r="172" spans="1:6">
      <c r="A172" s="5"/>
      <c r="B172" s="542" t="s">
        <v>593</v>
      </c>
      <c r="C172" s="542"/>
      <c r="D172" s="241">
        <v>44317</v>
      </c>
    </row>
    <row r="173" spans="1:6">
      <c r="A173" s="5"/>
      <c r="B173" s="542" t="s">
        <v>594</v>
      </c>
      <c r="C173" s="542"/>
      <c r="D173" s="362"/>
    </row>
    <row r="174" spans="1:6"/>
    <row r="175" spans="1:6" ht="15.75">
      <c r="B175" s="134" t="s">
        <v>64</v>
      </c>
    </row>
    <row r="176" spans="1:6" ht="20.25" customHeight="1">
      <c r="B176" s="363" t="s">
        <v>559</v>
      </c>
    </row>
    <row r="177" spans="1:5">
      <c r="A177" s="5" t="s">
        <v>269</v>
      </c>
      <c r="B177" s="726" t="s">
        <v>65</v>
      </c>
      <c r="C177" s="726"/>
    </row>
    <row r="178" spans="1:5">
      <c r="A178" s="5"/>
      <c r="B178" s="636"/>
      <c r="C178" s="636"/>
      <c r="D178" s="636"/>
    </row>
    <row r="179" spans="1:5">
      <c r="A179" s="42" t="s">
        <v>1376</v>
      </c>
      <c r="B179" s="697" t="s">
        <v>66</v>
      </c>
      <c r="C179" s="697"/>
      <c r="D179" s="702"/>
      <c r="E179" s="26"/>
    </row>
    <row r="180" spans="1:5">
      <c r="A180" s="42" t="s">
        <v>1376</v>
      </c>
      <c r="B180" s="697" t="s">
        <v>67</v>
      </c>
      <c r="C180" s="697"/>
      <c r="D180" s="697"/>
      <c r="E180" s="26"/>
    </row>
    <row r="181" spans="1:5">
      <c r="A181" s="42" t="s">
        <v>1376</v>
      </c>
      <c r="B181" s="697" t="s">
        <v>68</v>
      </c>
      <c r="C181" s="697"/>
      <c r="D181" s="697"/>
      <c r="E181" s="26"/>
    </row>
    <row r="182" spans="1:5">
      <c r="A182" s="42"/>
      <c r="B182" s="697" t="s">
        <v>69</v>
      </c>
      <c r="C182" s="697"/>
      <c r="D182" s="697"/>
      <c r="E182" s="26"/>
    </row>
    <row r="183" spans="1:5">
      <c r="A183" s="42"/>
      <c r="B183" s="697" t="s">
        <v>515</v>
      </c>
      <c r="C183" s="697"/>
      <c r="D183" s="697"/>
      <c r="E183" s="26"/>
    </row>
    <row r="184" spans="1:5">
      <c r="A184" s="42"/>
      <c r="B184" s="697" t="s">
        <v>516</v>
      </c>
      <c r="C184" s="697"/>
      <c r="D184" s="697"/>
      <c r="E184" s="26"/>
    </row>
    <row r="185" spans="1:5">
      <c r="A185" s="42"/>
      <c r="B185" s="697" t="s">
        <v>517</v>
      </c>
      <c r="C185" s="697"/>
      <c r="D185" s="697"/>
      <c r="E185" s="26"/>
    </row>
    <row r="186" spans="1:5">
      <c r="A186" s="42"/>
      <c r="B186" s="562" t="s">
        <v>31</v>
      </c>
      <c r="C186" s="562"/>
      <c r="D186" s="562"/>
      <c r="E186" s="8"/>
    </row>
    <row r="187" spans="1:5">
      <c r="A187" s="5"/>
      <c r="B187" s="605"/>
      <c r="C187" s="605"/>
      <c r="D187" s="605"/>
      <c r="E187" s="8"/>
    </row>
    <row r="188" spans="1:5"/>
    <row r="189" spans="1:5">
      <c r="A189" s="5" t="s">
        <v>270</v>
      </c>
      <c r="B189" s="591" t="s">
        <v>881</v>
      </c>
      <c r="C189" s="591"/>
    </row>
    <row r="190" spans="1:5">
      <c r="A190" s="5"/>
      <c r="B190" s="592"/>
      <c r="C190" s="592"/>
    </row>
    <row r="191" spans="1:5">
      <c r="A191" s="42" t="s">
        <v>1376</v>
      </c>
      <c r="B191" s="697" t="s">
        <v>518</v>
      </c>
      <c r="C191" s="697"/>
      <c r="D191" s="697"/>
      <c r="E191" s="26"/>
    </row>
    <row r="192" spans="1:5">
      <c r="A192" s="42" t="s">
        <v>1376</v>
      </c>
      <c r="B192" s="697" t="s">
        <v>519</v>
      </c>
      <c r="C192" s="697"/>
      <c r="D192" s="697"/>
      <c r="E192" s="26"/>
    </row>
    <row r="193" spans="1:6">
      <c r="A193" s="42" t="s">
        <v>1376</v>
      </c>
      <c r="B193" s="697" t="s">
        <v>520</v>
      </c>
      <c r="C193" s="697"/>
      <c r="D193" s="697"/>
      <c r="E193" s="26"/>
    </row>
    <row r="194" spans="1:6">
      <c r="A194" s="42" t="s">
        <v>1376</v>
      </c>
      <c r="B194" s="697" t="s">
        <v>521</v>
      </c>
      <c r="C194" s="697"/>
      <c r="D194" s="697"/>
      <c r="E194" s="26"/>
    </row>
    <row r="195" spans="1:6">
      <c r="A195" s="42" t="s">
        <v>1376</v>
      </c>
      <c r="B195" s="697" t="s">
        <v>316</v>
      </c>
      <c r="C195" s="697"/>
      <c r="D195" s="697"/>
      <c r="E195" s="26"/>
    </row>
    <row r="196" spans="1:6">
      <c r="A196" s="42"/>
      <c r="B196" s="697" t="s">
        <v>522</v>
      </c>
      <c r="C196" s="697"/>
      <c r="D196" s="697"/>
      <c r="E196" s="26"/>
    </row>
    <row r="197" spans="1:6">
      <c r="A197" s="42"/>
      <c r="B197" s="697" t="s">
        <v>523</v>
      </c>
      <c r="C197" s="697"/>
      <c r="D197" s="697"/>
      <c r="E197" s="26"/>
    </row>
    <row r="198" spans="1:6">
      <c r="A198" s="42"/>
      <c r="B198" s="562" t="s">
        <v>31</v>
      </c>
      <c r="C198" s="562"/>
      <c r="D198" s="562"/>
      <c r="E198" s="12"/>
    </row>
    <row r="199" spans="1:6">
      <c r="A199" s="5"/>
      <c r="B199" s="605"/>
      <c r="C199" s="605"/>
      <c r="D199" s="605"/>
      <c r="E199" s="8"/>
    </row>
    <row r="200" spans="1:6"/>
    <row r="201" spans="1:6">
      <c r="A201" s="5" t="s">
        <v>271</v>
      </c>
      <c r="B201" s="592" t="s">
        <v>882</v>
      </c>
      <c r="C201" s="592"/>
      <c r="D201" s="592"/>
      <c r="E201" s="592"/>
      <c r="F201" s="592"/>
    </row>
    <row r="202" spans="1:6">
      <c r="A202" s="5"/>
      <c r="B202" s="718"/>
      <c r="C202" s="718"/>
      <c r="D202" s="364" t="s">
        <v>524</v>
      </c>
      <c r="E202" s="364" t="s">
        <v>525</v>
      </c>
    </row>
    <row r="203" spans="1:6">
      <c r="A203" s="5"/>
      <c r="B203" s="717" t="s">
        <v>526</v>
      </c>
      <c r="C203" s="717"/>
      <c r="D203" s="421" t="s">
        <v>1160</v>
      </c>
      <c r="E203" s="42"/>
    </row>
    <row r="204" spans="1:6">
      <c r="A204" s="5"/>
      <c r="B204" s="717" t="s">
        <v>527</v>
      </c>
      <c r="C204" s="717"/>
      <c r="D204" s="421" t="s">
        <v>1160</v>
      </c>
      <c r="E204" s="42"/>
    </row>
    <row r="205" spans="1:6">
      <c r="A205" s="5"/>
      <c r="B205" s="717" t="s">
        <v>528</v>
      </c>
      <c r="C205" s="717"/>
      <c r="D205" s="421" t="s">
        <v>1160</v>
      </c>
      <c r="E205" s="42"/>
    </row>
    <row r="206" spans="1:6">
      <c r="A206" s="5"/>
      <c r="B206" s="717" t="s">
        <v>529</v>
      </c>
      <c r="C206" s="717"/>
      <c r="D206" s="421"/>
      <c r="E206" s="42"/>
    </row>
    <row r="207" spans="1:6">
      <c r="A207" s="5"/>
      <c r="B207" s="717" t="s">
        <v>530</v>
      </c>
      <c r="C207" s="717"/>
      <c r="D207" s="421"/>
      <c r="E207" s="42"/>
    </row>
    <row r="208" spans="1:6">
      <c r="A208" s="5"/>
      <c r="B208" s="717" t="s">
        <v>531</v>
      </c>
      <c r="C208" s="717"/>
      <c r="D208" s="421"/>
      <c r="E208" s="365"/>
    </row>
    <row r="209" spans="1:5">
      <c r="A209" s="5"/>
      <c r="B209" s="717" t="s">
        <v>532</v>
      </c>
      <c r="C209" s="717"/>
      <c r="D209" s="421" t="s">
        <v>1160</v>
      </c>
      <c r="E209" s="42"/>
    </row>
    <row r="210" spans="1:5">
      <c r="A210" s="5"/>
      <c r="B210" s="717" t="s">
        <v>629</v>
      </c>
      <c r="C210" s="717"/>
      <c r="D210" s="421"/>
      <c r="E210" s="42"/>
    </row>
    <row r="211" spans="1:5">
      <c r="A211" s="5"/>
      <c r="B211" s="717" t="s">
        <v>533</v>
      </c>
      <c r="C211" s="717"/>
      <c r="D211" s="421" t="s">
        <v>1160</v>
      </c>
      <c r="E211" s="42"/>
    </row>
    <row r="212" spans="1:5">
      <c r="A212" s="5"/>
      <c r="B212" s="717" t="s">
        <v>534</v>
      </c>
      <c r="C212" s="717"/>
      <c r="D212" s="421"/>
      <c r="E212" s="42"/>
    </row>
    <row r="213" spans="1:5">
      <c r="A213" s="5"/>
      <c r="B213" s="717" t="s">
        <v>535</v>
      </c>
      <c r="C213" s="717"/>
      <c r="D213" s="421"/>
      <c r="E213" s="42"/>
    </row>
    <row r="214" spans="1:5"/>
    <row r="215" spans="1:5" ht="50.25" customHeight="1">
      <c r="A215" s="14" t="s">
        <v>410</v>
      </c>
      <c r="B215" s="690" t="s">
        <v>883</v>
      </c>
      <c r="C215" s="690"/>
      <c r="D215" s="690"/>
      <c r="E215" s="690"/>
    </row>
    <row r="216" spans="1:5">
      <c r="B216" s="543"/>
      <c r="C216" s="543"/>
      <c r="D216" s="543"/>
      <c r="E216" s="543"/>
    </row>
    <row r="217" spans="1:5">
      <c r="B217" s="543"/>
      <c r="C217" s="543"/>
      <c r="D217" s="543"/>
      <c r="E217" s="543"/>
    </row>
    <row r="218" spans="1:5">
      <c r="B218" s="543"/>
      <c r="C218" s="543"/>
      <c r="D218" s="543"/>
      <c r="E218" s="543"/>
    </row>
    <row r="219" spans="1:5">
      <c r="B219" s="543"/>
      <c r="C219" s="543"/>
      <c r="D219" s="543"/>
      <c r="E219" s="543"/>
    </row>
    <row r="220" spans="1:5"/>
    <row r="221" spans="1:5">
      <c r="B221" s="546" t="s">
        <v>884</v>
      </c>
      <c r="C221" s="546"/>
      <c r="D221" s="546"/>
      <c r="E221" s="546"/>
    </row>
    <row r="222" spans="1:5">
      <c r="B222" s="252"/>
      <c r="C222" s="252"/>
      <c r="D222" s="252"/>
      <c r="E222" s="252"/>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80" zoomScaleNormal="100" zoomScalePageLayoutView="80" workbookViewId="0">
      <selection activeCell="I25" sqref="I25"/>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75" t="s">
        <v>104</v>
      </c>
      <c r="B1" s="475"/>
      <c r="C1" s="475"/>
      <c r="D1" s="475"/>
      <c r="E1" s="475"/>
      <c r="F1" s="475"/>
      <c r="G1" s="475"/>
      <c r="H1" s="475"/>
      <c r="I1" s="475"/>
      <c r="J1" s="475"/>
      <c r="K1" s="475"/>
    </row>
    <row r="2" spans="1:17"/>
    <row r="3" spans="1:17" ht="42" customHeight="1">
      <c r="A3" s="366" t="s">
        <v>896</v>
      </c>
      <c r="B3" s="749" t="s">
        <v>1100</v>
      </c>
      <c r="C3" s="750"/>
      <c r="D3" s="750"/>
      <c r="E3" s="750"/>
      <c r="F3" s="750"/>
      <c r="G3" s="750"/>
      <c r="H3" s="750"/>
      <c r="I3" s="750"/>
      <c r="J3" s="750"/>
      <c r="K3" s="750"/>
    </row>
    <row r="4" spans="1:17" ht="66" customHeight="1">
      <c r="B4" s="741" t="s">
        <v>544</v>
      </c>
      <c r="C4" s="742"/>
      <c r="D4" s="742"/>
      <c r="E4" s="742"/>
      <c r="F4" s="742"/>
      <c r="G4" s="742"/>
      <c r="H4" s="742"/>
      <c r="I4" s="742"/>
      <c r="J4" s="742"/>
      <c r="K4" s="743"/>
    </row>
    <row r="5" spans="1:17" s="367" customFormat="1">
      <c r="B5" s="368"/>
      <c r="C5" s="369"/>
      <c r="D5" s="370"/>
      <c r="E5" s="370"/>
      <c r="F5" s="370"/>
      <c r="G5" s="370"/>
      <c r="H5" s="370"/>
      <c r="I5" s="371"/>
      <c r="J5" s="368" t="s">
        <v>579</v>
      </c>
      <c r="K5" s="368" t="s">
        <v>580</v>
      </c>
    </row>
    <row r="6" spans="1:17" s="372" customFormat="1" ht="55.5" customHeight="1">
      <c r="B6" s="373" t="s">
        <v>682</v>
      </c>
      <c r="C6" s="748" t="s">
        <v>885</v>
      </c>
      <c r="D6" s="748"/>
      <c r="E6" s="748"/>
      <c r="F6" s="748"/>
      <c r="G6" s="748"/>
      <c r="H6" s="748"/>
      <c r="I6" s="748"/>
      <c r="J6" s="374" t="s">
        <v>581</v>
      </c>
      <c r="K6" s="374" t="s">
        <v>582</v>
      </c>
    </row>
    <row r="7" spans="1:17" s="372" customFormat="1" ht="46.5" customHeight="1">
      <c r="B7" s="373" t="s">
        <v>683</v>
      </c>
      <c r="C7" s="748" t="s">
        <v>886</v>
      </c>
      <c r="D7" s="748"/>
      <c r="E7" s="748"/>
      <c r="F7" s="748"/>
      <c r="G7" s="748"/>
      <c r="H7" s="748"/>
      <c r="I7" s="748"/>
      <c r="J7" s="374" t="s">
        <v>581</v>
      </c>
      <c r="K7" s="374" t="s">
        <v>328</v>
      </c>
    </row>
    <row r="8" spans="1:17" s="372" customFormat="1" ht="24.75" customHeight="1">
      <c r="B8" s="373" t="s">
        <v>684</v>
      </c>
      <c r="C8" s="727" t="s">
        <v>887</v>
      </c>
      <c r="D8" s="727"/>
      <c r="E8" s="727"/>
      <c r="F8" s="727"/>
      <c r="G8" s="727"/>
      <c r="H8" s="727"/>
      <c r="I8" s="727"/>
      <c r="J8" s="374" t="s">
        <v>581</v>
      </c>
      <c r="K8" s="374" t="s">
        <v>583</v>
      </c>
    </row>
    <row r="9" spans="1:17" s="372" customFormat="1" ht="25.5" customHeight="1">
      <c r="B9" s="373" t="s">
        <v>685</v>
      </c>
      <c r="C9" s="727" t="s">
        <v>888</v>
      </c>
      <c r="D9" s="727"/>
      <c r="E9" s="727"/>
      <c r="F9" s="727"/>
      <c r="G9" s="727"/>
      <c r="H9" s="727"/>
      <c r="I9" s="727"/>
      <c r="J9" s="374" t="s">
        <v>581</v>
      </c>
      <c r="K9" s="374" t="s">
        <v>581</v>
      </c>
    </row>
    <row r="10" spans="1:17" s="372" customFormat="1">
      <c r="B10" s="373" t="s">
        <v>686</v>
      </c>
      <c r="C10" s="727" t="s">
        <v>889</v>
      </c>
      <c r="D10" s="727"/>
      <c r="E10" s="727"/>
      <c r="F10" s="727"/>
      <c r="G10" s="727"/>
      <c r="H10" s="727"/>
      <c r="I10" s="727"/>
      <c r="J10" s="374" t="s">
        <v>583</v>
      </c>
      <c r="K10" s="374" t="s">
        <v>581</v>
      </c>
    </row>
    <row r="11" spans="1:17" s="372" customFormat="1">
      <c r="B11" s="373" t="s">
        <v>687</v>
      </c>
      <c r="C11" s="727" t="s">
        <v>890</v>
      </c>
      <c r="D11" s="727"/>
      <c r="E11" s="727"/>
      <c r="F11" s="727"/>
      <c r="G11" s="727"/>
      <c r="H11" s="727"/>
      <c r="I11" s="727"/>
      <c r="J11" s="374" t="s">
        <v>581</v>
      </c>
      <c r="K11" s="374" t="s">
        <v>581</v>
      </c>
    </row>
    <row r="12" spans="1:17" s="372" customFormat="1">
      <c r="B12" s="373" t="s">
        <v>688</v>
      </c>
      <c r="C12" s="727" t="s">
        <v>891</v>
      </c>
      <c r="D12" s="727"/>
      <c r="E12" s="727"/>
      <c r="F12" s="727"/>
      <c r="G12" s="727"/>
      <c r="H12" s="727"/>
      <c r="I12" s="727"/>
      <c r="J12" s="374" t="s">
        <v>581</v>
      </c>
      <c r="K12" s="374" t="s">
        <v>583</v>
      </c>
    </row>
    <row r="13" spans="1:17" ht="12.75" customHeight="1">
      <c r="B13" s="375"/>
      <c r="C13" s="375"/>
      <c r="D13" s="375"/>
      <c r="E13" s="375"/>
      <c r="F13" s="375"/>
      <c r="G13" s="375"/>
      <c r="H13" s="375"/>
      <c r="I13" s="375"/>
      <c r="J13" s="375"/>
      <c r="K13" s="375"/>
      <c r="Q13" s="376"/>
    </row>
    <row r="14" spans="1:17" s="230" customFormat="1" ht="31.5" customHeight="1">
      <c r="B14" s="744" t="s">
        <v>927</v>
      </c>
      <c r="C14" s="745"/>
      <c r="D14" s="745"/>
      <c r="E14" s="745"/>
      <c r="F14" s="745"/>
      <c r="G14" s="745"/>
      <c r="H14" s="745"/>
      <c r="I14" s="745"/>
      <c r="J14" s="745"/>
      <c r="K14" s="745"/>
    </row>
    <row r="15" spans="1:17" s="230" customFormat="1" ht="55.5" customHeight="1">
      <c r="B15" s="744" t="s">
        <v>928</v>
      </c>
      <c r="C15" s="745"/>
      <c r="D15" s="745"/>
      <c r="E15" s="745"/>
      <c r="F15" s="745"/>
      <c r="G15" s="745"/>
      <c r="H15" s="745"/>
      <c r="I15" s="745"/>
      <c r="J15" s="745"/>
      <c r="K15" s="745"/>
    </row>
    <row r="16" spans="1:17" ht="32.25" customHeight="1">
      <c r="B16" s="744" t="s">
        <v>929</v>
      </c>
      <c r="C16" s="744"/>
      <c r="D16" s="744"/>
      <c r="E16" s="744"/>
      <c r="F16" s="744"/>
      <c r="G16" s="744"/>
      <c r="H16" s="744"/>
      <c r="I16" s="744"/>
      <c r="J16" s="744"/>
      <c r="K16" s="744"/>
    </row>
    <row r="17" spans="1:11" ht="67.5" customHeight="1">
      <c r="B17" s="744" t="s">
        <v>930</v>
      </c>
      <c r="C17" s="745"/>
      <c r="D17" s="745"/>
      <c r="E17" s="745"/>
      <c r="F17" s="745"/>
      <c r="G17" s="745"/>
      <c r="H17" s="745"/>
      <c r="I17" s="745"/>
      <c r="J17" s="745"/>
      <c r="K17" s="745"/>
    </row>
    <row r="18" spans="1:11" ht="26.25" customHeight="1">
      <c r="B18" s="746" t="s">
        <v>931</v>
      </c>
      <c r="C18" s="747"/>
      <c r="D18" s="747"/>
      <c r="E18" s="747"/>
      <c r="F18" s="747"/>
      <c r="G18" s="747"/>
      <c r="H18" s="747"/>
      <c r="I18" s="747"/>
      <c r="J18" s="747"/>
      <c r="K18" s="747"/>
    </row>
    <row r="19" spans="1:11">
      <c r="C19" s="149"/>
      <c r="D19" s="149"/>
      <c r="E19" s="149"/>
      <c r="F19" s="149"/>
      <c r="G19" s="149"/>
      <c r="H19" s="149"/>
      <c r="I19" s="149"/>
      <c r="J19" s="149"/>
      <c r="K19" s="149"/>
    </row>
    <row r="20" spans="1:11">
      <c r="A20" s="27" t="s">
        <v>896</v>
      </c>
      <c r="B20" s="703"/>
      <c r="C20" s="704"/>
      <c r="D20" s="704"/>
      <c r="E20" s="704"/>
      <c r="F20" s="704"/>
      <c r="G20" s="704"/>
      <c r="H20" s="705"/>
      <c r="I20" s="364" t="s">
        <v>105</v>
      </c>
      <c r="J20" s="364" t="s">
        <v>106</v>
      </c>
      <c r="K20" s="364" t="s">
        <v>193</v>
      </c>
    </row>
    <row r="21" spans="1:11">
      <c r="A21" s="27"/>
      <c r="B21" s="377" t="s">
        <v>682</v>
      </c>
      <c r="C21" s="480" t="s">
        <v>107</v>
      </c>
      <c r="D21" s="480"/>
      <c r="E21" s="480"/>
      <c r="F21" s="480"/>
      <c r="G21" s="480"/>
      <c r="H21" s="481"/>
      <c r="I21" s="42">
        <v>126</v>
      </c>
      <c r="J21" s="42">
        <v>72</v>
      </c>
      <c r="K21" s="42">
        <f>SUM(I21:J21)</f>
        <v>198</v>
      </c>
    </row>
    <row r="22" spans="1:11">
      <c r="A22" s="27"/>
      <c r="B22" s="377" t="s">
        <v>683</v>
      </c>
      <c r="C22" s="480" t="s">
        <v>108</v>
      </c>
      <c r="D22" s="480"/>
      <c r="E22" s="480"/>
      <c r="F22" s="480"/>
      <c r="G22" s="480"/>
      <c r="H22" s="481"/>
      <c r="I22" s="42">
        <v>10</v>
      </c>
      <c r="J22" s="419">
        <v>2</v>
      </c>
      <c r="K22" s="421">
        <f t="shared" ref="K22:K25" si="0">SUM(I22:J22)</f>
        <v>12</v>
      </c>
    </row>
    <row r="23" spans="1:11">
      <c r="A23" s="27"/>
      <c r="B23" s="377" t="s">
        <v>684</v>
      </c>
      <c r="C23" s="480" t="s">
        <v>109</v>
      </c>
      <c r="D23" s="480"/>
      <c r="E23" s="480"/>
      <c r="F23" s="480"/>
      <c r="G23" s="480"/>
      <c r="H23" s="481"/>
      <c r="I23" s="42">
        <v>56</v>
      </c>
      <c r="J23" s="419">
        <v>40</v>
      </c>
      <c r="K23" s="421">
        <f t="shared" si="0"/>
        <v>96</v>
      </c>
    </row>
    <row r="24" spans="1:11">
      <c r="A24" s="27"/>
      <c r="B24" s="377" t="s">
        <v>685</v>
      </c>
      <c r="C24" s="480" t="s">
        <v>110</v>
      </c>
      <c r="D24" s="480"/>
      <c r="E24" s="480"/>
      <c r="F24" s="480"/>
      <c r="G24" s="480"/>
      <c r="H24" s="481"/>
      <c r="I24" s="42">
        <v>70</v>
      </c>
      <c r="J24" s="419">
        <v>32</v>
      </c>
      <c r="K24" s="421">
        <f t="shared" si="0"/>
        <v>102</v>
      </c>
    </row>
    <row r="25" spans="1:11" ht="14.25" customHeight="1">
      <c r="A25" s="27"/>
      <c r="B25" s="377" t="s">
        <v>686</v>
      </c>
      <c r="C25" s="480" t="s">
        <v>111</v>
      </c>
      <c r="D25" s="480"/>
      <c r="E25" s="480"/>
      <c r="F25" s="480"/>
      <c r="G25" s="480"/>
      <c r="H25" s="481"/>
      <c r="I25" s="42">
        <v>2</v>
      </c>
      <c r="J25" s="42">
        <v>0</v>
      </c>
      <c r="K25" s="421">
        <f t="shared" si="0"/>
        <v>2</v>
      </c>
    </row>
    <row r="26" spans="1:11" ht="12" customHeight="1">
      <c r="A26" s="27"/>
      <c r="B26" s="377" t="s">
        <v>687</v>
      </c>
      <c r="C26" s="732" t="s">
        <v>96</v>
      </c>
      <c r="D26" s="732"/>
      <c r="E26" s="732"/>
      <c r="F26" s="732"/>
      <c r="G26" s="732"/>
      <c r="H26" s="733"/>
      <c r="I26" s="42">
        <v>103</v>
      </c>
      <c r="J26" s="42"/>
      <c r="K26" s="421"/>
    </row>
    <row r="27" spans="1:11" ht="26.25" customHeight="1">
      <c r="A27" s="27"/>
      <c r="B27" s="377" t="s">
        <v>688</v>
      </c>
      <c r="C27" s="480" t="s">
        <v>892</v>
      </c>
      <c r="D27" s="480"/>
      <c r="E27" s="480"/>
      <c r="F27" s="480"/>
      <c r="G27" s="480"/>
      <c r="H27" s="481"/>
      <c r="I27" s="42">
        <v>23</v>
      </c>
      <c r="J27" s="42"/>
      <c r="K27" s="421"/>
    </row>
    <row r="28" spans="1:11">
      <c r="A28" s="27"/>
      <c r="B28" s="377" t="s">
        <v>689</v>
      </c>
      <c r="C28" s="480" t="s">
        <v>893</v>
      </c>
      <c r="D28" s="480"/>
      <c r="E28" s="480"/>
      <c r="F28" s="480"/>
      <c r="G28" s="480"/>
      <c r="H28" s="481"/>
      <c r="I28" s="42">
        <v>0</v>
      </c>
      <c r="J28" s="42"/>
      <c r="K28" s="421"/>
    </row>
    <row r="29" spans="1:11" ht="25.5" customHeight="1">
      <c r="A29" s="27"/>
      <c r="B29" s="377" t="s">
        <v>842</v>
      </c>
      <c r="C29" s="480" t="s">
        <v>895</v>
      </c>
      <c r="D29" s="480"/>
      <c r="E29" s="480"/>
      <c r="F29" s="480"/>
      <c r="G29" s="480"/>
      <c r="H29" s="481"/>
      <c r="I29" s="42">
        <v>0</v>
      </c>
      <c r="J29" s="42"/>
      <c r="K29" s="421"/>
    </row>
    <row r="30" spans="1:11" ht="25.5" customHeight="1">
      <c r="A30" s="27"/>
      <c r="B30" s="377" t="s">
        <v>843</v>
      </c>
      <c r="C30" s="733" t="s">
        <v>894</v>
      </c>
      <c r="D30" s="541"/>
      <c r="E30" s="541"/>
      <c r="F30" s="541"/>
      <c r="G30" s="541"/>
      <c r="H30" s="541"/>
      <c r="I30" s="421">
        <v>6</v>
      </c>
      <c r="J30" s="421">
        <v>0</v>
      </c>
      <c r="K30" s="421">
        <v>6</v>
      </c>
    </row>
    <row r="31" spans="1:11" ht="10.5" customHeight="1"/>
    <row r="32" spans="1:11">
      <c r="A32" s="27" t="s">
        <v>897</v>
      </c>
      <c r="B32" s="591" t="s">
        <v>122</v>
      </c>
      <c r="C32" s="592"/>
      <c r="D32" s="592"/>
      <c r="E32" s="592"/>
      <c r="F32" s="592"/>
      <c r="G32" s="592"/>
      <c r="H32" s="592"/>
      <c r="I32" s="592"/>
      <c r="J32" s="592"/>
      <c r="K32" s="592"/>
    </row>
    <row r="33" spans="1:11" ht="54.75" customHeight="1">
      <c r="B33" s="477" t="s">
        <v>1101</v>
      </c>
      <c r="C33" s="477"/>
      <c r="D33" s="477"/>
      <c r="E33" s="477"/>
      <c r="F33" s="477"/>
      <c r="G33" s="477"/>
      <c r="H33" s="477"/>
      <c r="I33" s="477"/>
      <c r="J33" s="477"/>
      <c r="K33" s="477"/>
    </row>
    <row r="34" spans="1:11" ht="12.75" customHeight="1">
      <c r="B34" s="737" t="s">
        <v>932</v>
      </c>
      <c r="C34" s="737"/>
      <c r="D34" s="737"/>
      <c r="E34" s="737"/>
      <c r="F34" s="737"/>
      <c r="G34" s="737"/>
      <c r="H34" s="737"/>
      <c r="I34" s="737"/>
      <c r="J34" s="737"/>
      <c r="K34" s="737"/>
    </row>
    <row r="35" spans="1:11" ht="11.25" customHeight="1">
      <c r="B35" s="16"/>
      <c r="C35" s="16"/>
      <c r="D35" s="16"/>
      <c r="E35" s="16"/>
      <c r="F35" s="16"/>
      <c r="G35" s="16"/>
      <c r="H35" s="16"/>
      <c r="I35" s="16"/>
      <c r="J35" s="16"/>
      <c r="K35" s="16"/>
    </row>
    <row r="36" spans="1:11" s="363" customFormat="1">
      <c r="A36" s="366"/>
      <c r="B36" s="729" t="s">
        <v>1142</v>
      </c>
      <c r="C36" s="729"/>
      <c r="D36" s="729"/>
      <c r="E36" s="729"/>
      <c r="F36" s="729"/>
      <c r="G36" s="285">
        <v>8</v>
      </c>
      <c r="H36" s="378" t="s">
        <v>135</v>
      </c>
      <c r="I36" s="379" t="s">
        <v>584</v>
      </c>
      <c r="J36" s="380">
        <v>1128</v>
      </c>
      <c r="K36" s="379" t="s">
        <v>585</v>
      </c>
    </row>
    <row r="37" spans="1:11" s="363" customFormat="1">
      <c r="I37" s="381" t="s">
        <v>586</v>
      </c>
      <c r="J37" s="380">
        <v>144</v>
      </c>
      <c r="K37" s="379" t="s">
        <v>136</v>
      </c>
    </row>
    <row r="38" spans="1:11" ht="16.5" customHeight="1">
      <c r="A38" s="366" t="s">
        <v>901</v>
      </c>
      <c r="B38" s="591" t="s">
        <v>112</v>
      </c>
      <c r="C38" s="592"/>
      <c r="D38" s="592"/>
      <c r="E38" s="592"/>
      <c r="F38" s="592"/>
      <c r="G38" s="592"/>
      <c r="H38" s="592"/>
      <c r="I38" s="592"/>
      <c r="J38" s="592"/>
      <c r="K38" s="592"/>
    </row>
    <row r="39" spans="1:11" ht="27" customHeight="1">
      <c r="A39" s="27"/>
      <c r="B39" s="477" t="s">
        <v>1102</v>
      </c>
      <c r="C39" s="477"/>
      <c r="D39" s="477"/>
      <c r="E39" s="477"/>
      <c r="F39" s="477"/>
      <c r="G39" s="477"/>
      <c r="H39" s="477"/>
      <c r="I39" s="477"/>
      <c r="J39" s="477"/>
      <c r="K39" s="477"/>
    </row>
    <row r="40" spans="1:11" ht="27" customHeight="1">
      <c r="A40" s="27"/>
      <c r="B40" s="493" t="s">
        <v>898</v>
      </c>
      <c r="C40" s="477"/>
      <c r="D40" s="477"/>
      <c r="E40" s="477"/>
      <c r="F40" s="477"/>
      <c r="G40" s="477"/>
      <c r="H40" s="477"/>
      <c r="I40" s="477"/>
      <c r="J40" s="477"/>
      <c r="K40" s="477"/>
    </row>
    <row r="41" spans="1:11" ht="111.75" customHeight="1">
      <c r="A41" s="27"/>
      <c r="B41" s="736" t="s">
        <v>899</v>
      </c>
      <c r="C41" s="477"/>
      <c r="D41" s="477"/>
      <c r="E41" s="477"/>
      <c r="F41" s="477"/>
      <c r="G41" s="477"/>
      <c r="H41" s="477"/>
      <c r="I41" s="477"/>
      <c r="J41" s="477"/>
      <c r="K41" s="477"/>
    </row>
    <row r="42" spans="1:11" ht="90" customHeight="1">
      <c r="A42" s="27"/>
      <c r="B42" s="736" t="s">
        <v>900</v>
      </c>
      <c r="C42" s="477"/>
      <c r="D42" s="477"/>
      <c r="E42" s="477"/>
      <c r="F42" s="477"/>
      <c r="G42" s="477"/>
      <c r="H42" s="477"/>
      <c r="I42" s="477"/>
      <c r="J42" s="477"/>
      <c r="K42" s="477"/>
    </row>
    <row r="43" spans="1:11" ht="54" customHeight="1">
      <c r="A43" s="27"/>
      <c r="B43" s="477" t="s">
        <v>1140</v>
      </c>
      <c r="C43" s="477"/>
      <c r="D43" s="477"/>
      <c r="E43" s="477"/>
      <c r="F43" s="477"/>
      <c r="G43" s="477"/>
      <c r="H43" s="477"/>
      <c r="I43" s="477"/>
      <c r="J43" s="477"/>
      <c r="K43" s="477"/>
    </row>
    <row r="44" spans="1:11">
      <c r="A44" s="27"/>
      <c r="B44" s="382"/>
      <c r="C44" s="382"/>
      <c r="D44" s="382"/>
      <c r="E44" s="382"/>
      <c r="F44" s="382"/>
      <c r="G44" s="382"/>
      <c r="H44" s="382"/>
      <c r="I44" s="382"/>
      <c r="J44" s="382"/>
      <c r="K44" s="382"/>
    </row>
    <row r="45" spans="1:11">
      <c r="A45" s="27"/>
      <c r="B45" s="730" t="s">
        <v>307</v>
      </c>
      <c r="C45" s="731"/>
      <c r="D45" s="731"/>
      <c r="E45" s="731"/>
      <c r="F45" s="731"/>
      <c r="G45" s="731"/>
      <c r="H45" s="731"/>
      <c r="I45" s="731"/>
      <c r="J45" s="731"/>
      <c r="K45" s="731"/>
    </row>
    <row r="46" spans="1:11"/>
    <row r="47" spans="1:11">
      <c r="A47" s="27"/>
      <c r="B47" s="728" t="s">
        <v>308</v>
      </c>
      <c r="C47" s="728"/>
      <c r="D47" s="728"/>
      <c r="E47" s="728"/>
      <c r="F47" s="728"/>
      <c r="G47" s="728"/>
      <c r="H47" s="728"/>
      <c r="I47" s="728"/>
      <c r="J47" s="728"/>
      <c r="K47" s="728"/>
    </row>
    <row r="48" spans="1:11" ht="12.75" customHeight="1">
      <c r="A48" s="27"/>
      <c r="B48" s="734"/>
      <c r="C48" s="735"/>
      <c r="D48" s="383" t="s">
        <v>114</v>
      </c>
      <c r="E48" s="383" t="s">
        <v>115</v>
      </c>
      <c r="F48" s="383" t="s">
        <v>116</v>
      </c>
      <c r="G48" s="383" t="s">
        <v>117</v>
      </c>
      <c r="H48" s="383" t="s">
        <v>118</v>
      </c>
      <c r="I48" s="383" t="s">
        <v>119</v>
      </c>
      <c r="J48" s="383" t="s">
        <v>120</v>
      </c>
      <c r="K48" s="383" t="s">
        <v>193</v>
      </c>
    </row>
    <row r="49" spans="1:11" ht="26.25" customHeight="1">
      <c r="A49" s="27"/>
      <c r="B49" s="738" t="s">
        <v>113</v>
      </c>
      <c r="C49" s="739"/>
      <c r="D49" s="42">
        <v>195</v>
      </c>
      <c r="E49" s="42">
        <v>231</v>
      </c>
      <c r="F49" s="42">
        <v>71</v>
      </c>
      <c r="G49" s="42">
        <v>8</v>
      </c>
      <c r="H49" s="42">
        <v>1</v>
      </c>
      <c r="I49" s="42">
        <v>0</v>
      </c>
      <c r="J49" s="42">
        <v>0</v>
      </c>
      <c r="K49" s="42">
        <f>SUM(D49:J49)</f>
        <v>506</v>
      </c>
    </row>
    <row r="50" spans="1:11">
      <c r="B50" s="740"/>
      <c r="C50" s="740"/>
    </row>
    <row r="51" spans="1:11" ht="12.75" customHeight="1">
      <c r="A51" s="27"/>
      <c r="B51" s="734"/>
      <c r="C51" s="735"/>
      <c r="D51" s="383" t="s">
        <v>114</v>
      </c>
      <c r="E51" s="383" t="s">
        <v>115</v>
      </c>
      <c r="F51" s="383" t="s">
        <v>116</v>
      </c>
      <c r="G51" s="383" t="s">
        <v>117</v>
      </c>
      <c r="H51" s="383" t="s">
        <v>118</v>
      </c>
      <c r="I51" s="383" t="s">
        <v>119</v>
      </c>
      <c r="J51" s="383" t="s">
        <v>120</v>
      </c>
      <c r="K51" s="383" t="s">
        <v>193</v>
      </c>
    </row>
    <row r="52" spans="1:11" ht="26.25" customHeight="1">
      <c r="A52" s="27"/>
      <c r="B52" s="734" t="s">
        <v>121</v>
      </c>
      <c r="C52" s="735"/>
      <c r="D52" s="42">
        <v>7</v>
      </c>
      <c r="E52" s="42">
        <v>17</v>
      </c>
      <c r="F52" s="42">
        <v>1</v>
      </c>
      <c r="G52" s="42">
        <v>0</v>
      </c>
      <c r="H52" s="42">
        <v>0</v>
      </c>
      <c r="I52" s="42">
        <v>0</v>
      </c>
      <c r="J52" s="42">
        <v>0</v>
      </c>
      <c r="K52" s="42">
        <f>SUM(D52:J52)</f>
        <v>25</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80" zoomScaleNormal="100" zoomScalePageLayoutView="80" workbookViewId="0">
      <selection activeCell="E6" sqref="E6:E43"/>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51" t="s">
        <v>902</v>
      </c>
      <c r="B1" s="751"/>
      <c r="C1" s="751"/>
      <c r="D1" s="751"/>
      <c r="E1" s="751"/>
      <c r="F1" s="751"/>
    </row>
    <row r="2" spans="1:6"/>
    <row r="3" spans="1:6">
      <c r="A3" s="279" t="s">
        <v>398</v>
      </c>
      <c r="B3" s="366" t="s">
        <v>1103</v>
      </c>
    </row>
    <row r="4" spans="1:6" s="363" customFormat="1" ht="72" customHeight="1">
      <c r="A4" s="272"/>
      <c r="B4" s="673" t="s">
        <v>327</v>
      </c>
      <c r="C4" s="673"/>
      <c r="D4" s="673"/>
      <c r="E4" s="673"/>
      <c r="F4" s="673"/>
    </row>
    <row r="5" spans="1:6" ht="39" customHeight="1" thickBot="1">
      <c r="A5" s="279"/>
      <c r="B5" s="205" t="s">
        <v>399</v>
      </c>
      <c r="C5" s="205" t="s">
        <v>400</v>
      </c>
      <c r="D5" s="205" t="s">
        <v>161</v>
      </c>
      <c r="E5" s="205" t="s">
        <v>401</v>
      </c>
      <c r="F5" s="415" t="s">
        <v>1141</v>
      </c>
    </row>
    <row r="6" spans="1:6" ht="13.5" thickBot="1">
      <c r="A6" s="279"/>
      <c r="B6" s="384" t="s">
        <v>402</v>
      </c>
      <c r="C6" s="385"/>
      <c r="D6" s="385"/>
      <c r="E6" s="429" t="s">
        <v>1167</v>
      </c>
      <c r="F6" s="386" t="s">
        <v>933</v>
      </c>
    </row>
    <row r="7" spans="1:6" ht="13.5" thickBot="1">
      <c r="A7" s="279"/>
      <c r="B7" s="387" t="s">
        <v>632</v>
      </c>
      <c r="C7" s="388"/>
      <c r="D7" s="388"/>
      <c r="E7" s="430">
        <v>5.3E-3</v>
      </c>
      <c r="F7" s="389" t="s">
        <v>934</v>
      </c>
    </row>
    <row r="8" spans="1:6" ht="13.5" thickBot="1">
      <c r="A8" s="279"/>
      <c r="B8" s="390" t="s">
        <v>403</v>
      </c>
      <c r="C8" s="388"/>
      <c r="D8" s="388"/>
      <c r="E8" s="430" t="s">
        <v>1167</v>
      </c>
      <c r="F8" s="389" t="s">
        <v>935</v>
      </c>
    </row>
    <row r="9" spans="1:6" ht="13.5" thickBot="1">
      <c r="A9" s="279"/>
      <c r="B9" s="387" t="s">
        <v>633</v>
      </c>
      <c r="C9" s="391"/>
      <c r="D9" s="391"/>
      <c r="E9" s="431" t="s">
        <v>1167</v>
      </c>
      <c r="F9" s="392" t="s">
        <v>936</v>
      </c>
    </row>
    <row r="10" spans="1:6" ht="13.5" thickBot="1">
      <c r="A10" s="279"/>
      <c r="B10" s="393" t="s">
        <v>506</v>
      </c>
      <c r="C10" s="391"/>
      <c r="D10" s="391"/>
      <c r="E10" s="431">
        <v>4.8099999999999997E-2</v>
      </c>
      <c r="F10" s="392" t="s">
        <v>937</v>
      </c>
    </row>
    <row r="11" spans="1:6" ht="13.5" thickBot="1">
      <c r="A11" s="279"/>
      <c r="B11" s="393" t="s">
        <v>461</v>
      </c>
      <c r="C11" s="391"/>
      <c r="D11" s="391"/>
      <c r="E11" s="431" t="s">
        <v>1167</v>
      </c>
      <c r="F11" s="394">
        <v>10</v>
      </c>
    </row>
    <row r="12" spans="1:6" ht="13.5" thickBot="1">
      <c r="A12" s="279"/>
      <c r="B12" s="393" t="s">
        <v>406</v>
      </c>
      <c r="C12" s="391"/>
      <c r="D12" s="391"/>
      <c r="E12" s="431">
        <v>2.1399999999999999E-2</v>
      </c>
      <c r="F12" s="394">
        <v>11</v>
      </c>
    </row>
    <row r="13" spans="1:6" ht="13.5" thickBot="1">
      <c r="A13" s="279"/>
      <c r="B13" s="393" t="s">
        <v>462</v>
      </c>
      <c r="C13" s="391"/>
      <c r="D13" s="391"/>
      <c r="E13" s="431" t="s">
        <v>1167</v>
      </c>
      <c r="F13" s="394">
        <v>12</v>
      </c>
    </row>
    <row r="14" spans="1:6" ht="13.5" thickBot="1">
      <c r="A14" s="279"/>
      <c r="B14" s="393" t="s">
        <v>407</v>
      </c>
      <c r="C14" s="391"/>
      <c r="D14" s="391"/>
      <c r="E14" s="431">
        <v>8.5599999999999996E-2</v>
      </c>
      <c r="F14" s="394">
        <v>13</v>
      </c>
    </row>
    <row r="15" spans="1:6" ht="13.5" thickBot="1">
      <c r="A15" s="279"/>
      <c r="B15" s="393" t="s">
        <v>463</v>
      </c>
      <c r="C15" s="391"/>
      <c r="D15" s="391"/>
      <c r="E15" s="431">
        <v>0.18729999999999999</v>
      </c>
      <c r="F15" s="394">
        <v>14</v>
      </c>
    </row>
    <row r="16" spans="1:6" ht="13.5" thickBot="1">
      <c r="A16" s="279"/>
      <c r="B16" s="393" t="s">
        <v>464</v>
      </c>
      <c r="C16" s="391"/>
      <c r="D16" s="391"/>
      <c r="E16" s="431" t="s">
        <v>1167</v>
      </c>
      <c r="F16" s="394">
        <v>15</v>
      </c>
    </row>
    <row r="17" spans="1:6" ht="13.5" thickBot="1">
      <c r="A17" s="279"/>
      <c r="B17" s="387" t="s">
        <v>634</v>
      </c>
      <c r="C17" s="391"/>
      <c r="D17" s="391"/>
      <c r="E17" s="431" t="s">
        <v>1167</v>
      </c>
      <c r="F17" s="394">
        <v>16</v>
      </c>
    </row>
    <row r="18" spans="1:6" ht="13.5" thickBot="1">
      <c r="A18" s="279"/>
      <c r="B18" s="393" t="s">
        <v>465</v>
      </c>
      <c r="C18" s="391"/>
      <c r="D18" s="391"/>
      <c r="E18" s="431" t="s">
        <v>1167</v>
      </c>
      <c r="F18" s="394">
        <v>19</v>
      </c>
    </row>
    <row r="19" spans="1:6" ht="13.5" thickBot="1">
      <c r="A19" s="279"/>
      <c r="B19" s="393" t="s">
        <v>595</v>
      </c>
      <c r="C19" s="391"/>
      <c r="D19" s="391"/>
      <c r="E19" s="431" t="s">
        <v>1167</v>
      </c>
      <c r="F19" s="394">
        <v>22</v>
      </c>
    </row>
    <row r="20" spans="1:6" ht="13.5" thickBot="1">
      <c r="A20" s="279"/>
      <c r="B20" s="393" t="s">
        <v>605</v>
      </c>
      <c r="C20" s="391"/>
      <c r="D20" s="391"/>
      <c r="E20" s="431">
        <v>2.1399999999999999E-2</v>
      </c>
      <c r="F20" s="394">
        <v>23</v>
      </c>
    </row>
    <row r="21" spans="1:6" ht="13.5" thickBot="1">
      <c r="A21" s="279"/>
      <c r="B21" s="393" t="s">
        <v>596</v>
      </c>
      <c r="C21" s="391"/>
      <c r="D21" s="391"/>
      <c r="E21" s="431" t="s">
        <v>1167</v>
      </c>
      <c r="F21" s="394">
        <v>24</v>
      </c>
    </row>
    <row r="22" spans="1:6" ht="13.5" thickBot="1">
      <c r="A22" s="279"/>
      <c r="B22" s="393" t="s">
        <v>597</v>
      </c>
      <c r="C22" s="391"/>
      <c r="D22" s="391"/>
      <c r="E22" s="431" t="s">
        <v>1167</v>
      </c>
      <c r="F22" s="394">
        <v>25</v>
      </c>
    </row>
    <row r="23" spans="1:6" ht="13.5" thickBot="1">
      <c r="A23" s="279"/>
      <c r="B23" s="393" t="s">
        <v>404</v>
      </c>
      <c r="C23" s="391"/>
      <c r="D23" s="391"/>
      <c r="E23" s="431">
        <v>5.3499999999999999E-2</v>
      </c>
      <c r="F23" s="394">
        <v>26</v>
      </c>
    </row>
    <row r="24" spans="1:6" ht="13.5" thickBot="1">
      <c r="A24" s="279"/>
      <c r="B24" s="393" t="s">
        <v>98</v>
      </c>
      <c r="C24" s="391"/>
      <c r="D24" s="391"/>
      <c r="E24" s="431">
        <v>2.1399999999999999E-2</v>
      </c>
      <c r="F24" s="394">
        <v>27</v>
      </c>
    </row>
    <row r="25" spans="1:6" ht="13.5" thickBot="1">
      <c r="A25" s="279"/>
      <c r="B25" s="393" t="s">
        <v>99</v>
      </c>
      <c r="C25" s="391"/>
      <c r="D25" s="391"/>
      <c r="E25" s="431" t="s">
        <v>1167</v>
      </c>
      <c r="F25" s="394" t="s">
        <v>100</v>
      </c>
    </row>
    <row r="26" spans="1:6" ht="13.5" thickBot="1">
      <c r="A26" s="279"/>
      <c r="B26" s="393" t="s">
        <v>408</v>
      </c>
      <c r="C26" s="391"/>
      <c r="D26" s="391"/>
      <c r="E26" s="431">
        <v>5.3E-3</v>
      </c>
      <c r="F26" s="394">
        <v>30</v>
      </c>
    </row>
    <row r="27" spans="1:6" ht="13.5" thickBot="1">
      <c r="A27" s="279"/>
      <c r="B27" s="393" t="s">
        <v>254</v>
      </c>
      <c r="C27" s="391"/>
      <c r="D27" s="391"/>
      <c r="E27" s="431">
        <v>4.8099999999999997E-2</v>
      </c>
      <c r="F27" s="394">
        <v>31</v>
      </c>
    </row>
    <row r="28" spans="1:6" ht="13.5" thickBot="1">
      <c r="A28" s="279"/>
      <c r="B28" s="393" t="s">
        <v>466</v>
      </c>
      <c r="C28" s="391"/>
      <c r="D28" s="391"/>
      <c r="E28" s="431" t="s">
        <v>1167</v>
      </c>
      <c r="F28" s="394">
        <v>38</v>
      </c>
    </row>
    <row r="29" spans="1:6" ht="13.5" thickBot="1">
      <c r="A29" s="279"/>
      <c r="B29" s="393" t="s">
        <v>467</v>
      </c>
      <c r="C29" s="391"/>
      <c r="D29" s="391"/>
      <c r="E29" s="431" t="s">
        <v>1167</v>
      </c>
      <c r="F29" s="394">
        <v>39</v>
      </c>
    </row>
    <row r="30" spans="1:6" ht="13.5" thickBot="1">
      <c r="A30" s="279"/>
      <c r="B30" s="393" t="s">
        <v>255</v>
      </c>
      <c r="C30" s="391"/>
      <c r="D30" s="391"/>
      <c r="E30" s="431">
        <v>5.8799999999999998E-2</v>
      </c>
      <c r="F30" s="394">
        <v>40</v>
      </c>
    </row>
    <row r="31" spans="1:6" ht="13.5" thickBot="1">
      <c r="A31" s="279"/>
      <c r="B31" s="393" t="s">
        <v>468</v>
      </c>
      <c r="C31" s="391"/>
      <c r="D31" s="391"/>
      <c r="E31" s="431" t="s">
        <v>1167</v>
      </c>
      <c r="F31" s="394">
        <v>41</v>
      </c>
    </row>
    <row r="32" spans="1:6" ht="13.5" thickBot="1">
      <c r="A32" s="279"/>
      <c r="B32" s="393" t="s">
        <v>256</v>
      </c>
      <c r="C32" s="391"/>
      <c r="D32" s="391"/>
      <c r="E32" s="431">
        <v>3.7400000000000003E-2</v>
      </c>
      <c r="F32" s="394">
        <v>42</v>
      </c>
    </row>
    <row r="33" spans="1:6" ht="26.25" thickBot="1">
      <c r="A33" s="279"/>
      <c r="B33" s="395" t="s">
        <v>101</v>
      </c>
      <c r="C33" s="391"/>
      <c r="D33" s="391"/>
      <c r="E33" s="431" t="s">
        <v>1167</v>
      </c>
      <c r="F33" s="394">
        <v>43</v>
      </c>
    </row>
    <row r="34" spans="1:6" ht="13.5" thickBot="1">
      <c r="A34" s="279"/>
      <c r="B34" s="393" t="s">
        <v>469</v>
      </c>
      <c r="C34" s="391"/>
      <c r="D34" s="391"/>
      <c r="E34" s="431" t="s">
        <v>1167</v>
      </c>
      <c r="F34" s="394">
        <v>44</v>
      </c>
    </row>
    <row r="35" spans="1:6" ht="13.5" thickBot="1">
      <c r="A35" s="279"/>
      <c r="B35" s="393" t="s">
        <v>470</v>
      </c>
      <c r="C35" s="391"/>
      <c r="D35" s="391"/>
      <c r="E35" s="431">
        <v>6.9500000000000006E-2</v>
      </c>
      <c r="F35" s="394">
        <v>45</v>
      </c>
    </row>
    <row r="36" spans="1:6" ht="13.5" thickBot="1">
      <c r="A36" s="279"/>
      <c r="B36" s="393" t="s">
        <v>471</v>
      </c>
      <c r="C36" s="391"/>
      <c r="D36" s="391"/>
      <c r="E36" s="431" t="s">
        <v>1167</v>
      </c>
      <c r="F36" s="394">
        <v>46</v>
      </c>
    </row>
    <row r="37" spans="1:6" ht="13.5" thickBot="1">
      <c r="A37" s="279"/>
      <c r="B37" s="393" t="s">
        <v>472</v>
      </c>
      <c r="C37" s="391"/>
      <c r="D37" s="391"/>
      <c r="E37" s="431" t="s">
        <v>1167</v>
      </c>
      <c r="F37" s="394">
        <v>47</v>
      </c>
    </row>
    <row r="38" spans="1:6" ht="13.5" thickBot="1">
      <c r="A38" s="279"/>
      <c r="B38" s="393" t="s">
        <v>473</v>
      </c>
      <c r="C38" s="391"/>
      <c r="D38" s="391"/>
      <c r="E38" s="431" t="s">
        <v>1167</v>
      </c>
      <c r="F38" s="394">
        <v>48</v>
      </c>
    </row>
    <row r="39" spans="1:6" ht="13.5" thickBot="1">
      <c r="A39" s="279"/>
      <c r="B39" s="393" t="s">
        <v>474</v>
      </c>
      <c r="C39" s="391"/>
      <c r="D39" s="391"/>
      <c r="E39" s="431" t="s">
        <v>1167</v>
      </c>
      <c r="F39" s="394">
        <v>49</v>
      </c>
    </row>
    <row r="40" spans="1:6" ht="13.5" thickBot="1">
      <c r="A40" s="279"/>
      <c r="B40" s="393" t="s">
        <v>257</v>
      </c>
      <c r="C40" s="391"/>
      <c r="D40" s="391"/>
      <c r="E40" s="431">
        <v>2.6700000000000002E-2</v>
      </c>
      <c r="F40" s="394">
        <v>50</v>
      </c>
    </row>
    <row r="41" spans="1:6" ht="13.5" thickBot="1">
      <c r="A41" s="279"/>
      <c r="B41" s="393" t="s">
        <v>635</v>
      </c>
      <c r="C41" s="391"/>
      <c r="D41" s="391"/>
      <c r="E41" s="431">
        <v>7.4899999999999994E-2</v>
      </c>
      <c r="F41" s="394">
        <v>51</v>
      </c>
    </row>
    <row r="42" spans="1:6" ht="13.5" thickBot="1">
      <c r="A42" s="279"/>
      <c r="B42" s="393" t="s">
        <v>405</v>
      </c>
      <c r="C42" s="391"/>
      <c r="D42" s="391"/>
      <c r="E42" s="431">
        <v>0.23</v>
      </c>
      <c r="F42" s="394">
        <v>52</v>
      </c>
    </row>
    <row r="43" spans="1:6" ht="13.5" thickBot="1">
      <c r="A43" s="279"/>
      <c r="B43" s="393" t="s">
        <v>610</v>
      </c>
      <c r="C43" s="391"/>
      <c r="D43" s="391"/>
      <c r="E43" s="431">
        <v>5.3E-3</v>
      </c>
      <c r="F43" s="394">
        <v>54</v>
      </c>
    </row>
    <row r="44" spans="1:6">
      <c r="A44" s="279"/>
      <c r="B44" s="396" t="s">
        <v>258</v>
      </c>
      <c r="C44" s="397"/>
      <c r="D44" s="397"/>
      <c r="E44" s="397"/>
      <c r="F44" s="398"/>
    </row>
    <row r="45" spans="1:6">
      <c r="A45" s="279"/>
      <c r="B45" s="261" t="s">
        <v>560</v>
      </c>
      <c r="C45" s="399">
        <f>SUM(C6:C44)</f>
        <v>0</v>
      </c>
      <c r="D45" s="399">
        <f>SUM(D6:D44)</f>
        <v>0</v>
      </c>
      <c r="E45" s="399">
        <f>SUM(E6:E44)</f>
        <v>0.99999999999999989</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B1F9-1829-4460-9F7F-32FDC6F74C1C}">
  <dimension ref="A1:E52"/>
  <sheetViews>
    <sheetView workbookViewId="0">
      <selection activeCell="D18" sqref="D18"/>
    </sheetView>
  </sheetViews>
  <sheetFormatPr defaultRowHeight="12.75"/>
  <cols>
    <col min="1" max="1" width="30.85546875" style="432" customWidth="1"/>
    <col min="2" max="2" width="26.42578125" style="432" bestFit="1" customWidth="1"/>
    <col min="3" max="3" width="9.140625" style="432"/>
    <col min="4" max="4" width="28.140625" style="432" bestFit="1" customWidth="1"/>
    <col min="5" max="5" width="31.7109375" style="432" bestFit="1" customWidth="1"/>
    <col min="6" max="16384" width="9.140625" style="432"/>
  </cols>
  <sheetData>
    <row r="1" spans="1:3">
      <c r="A1" s="435" t="s">
        <v>1215</v>
      </c>
      <c r="B1" t="s">
        <v>1218</v>
      </c>
      <c r="C1"/>
    </row>
    <row r="2" spans="1:3">
      <c r="A2" s="436" t="s">
        <v>1170</v>
      </c>
      <c r="B2" s="439">
        <v>187</v>
      </c>
      <c r="C2"/>
    </row>
    <row r="3" spans="1:3">
      <c r="A3" s="438" t="s">
        <v>1172</v>
      </c>
      <c r="B3" s="439">
        <v>107</v>
      </c>
      <c r="C3"/>
    </row>
    <row r="4" spans="1:3">
      <c r="A4" s="438" t="s">
        <v>1176</v>
      </c>
      <c r="B4" s="439">
        <v>45</v>
      </c>
      <c r="C4"/>
    </row>
    <row r="5" spans="1:3">
      <c r="A5" s="438" t="s">
        <v>1174</v>
      </c>
      <c r="B5" s="439">
        <v>35</v>
      </c>
      <c r="C5"/>
    </row>
    <row r="6" spans="1:3">
      <c r="A6" s="436" t="s">
        <v>1180</v>
      </c>
      <c r="B6" s="439">
        <v>37</v>
      </c>
      <c r="C6"/>
    </row>
    <row r="7" spans="1:3">
      <c r="A7" s="438" t="s">
        <v>1217</v>
      </c>
      <c r="B7" s="439">
        <v>2</v>
      </c>
      <c r="C7"/>
    </row>
    <row r="8" spans="1:3">
      <c r="A8" s="438" t="s">
        <v>1184</v>
      </c>
      <c r="B8" s="439">
        <v>1</v>
      </c>
      <c r="C8"/>
    </row>
    <row r="9" spans="1:3">
      <c r="A9" s="438" t="s">
        <v>1182</v>
      </c>
      <c r="B9" s="439">
        <v>34</v>
      </c>
      <c r="C9"/>
    </row>
    <row r="10" spans="1:3">
      <c r="A10" s="436" t="s">
        <v>1186</v>
      </c>
      <c r="B10" s="439">
        <v>224</v>
      </c>
      <c r="C10"/>
    </row>
    <row r="11" spans="1:3">
      <c r="A11"/>
      <c r="B11"/>
      <c r="C11"/>
    </row>
    <row r="12" spans="1:3">
      <c r="A12"/>
      <c r="B12"/>
      <c r="C12"/>
    </row>
    <row r="13" spans="1:3">
      <c r="A13"/>
      <c r="B13"/>
      <c r="C13"/>
    </row>
    <row r="14" spans="1:3">
      <c r="A14" s="435" t="s">
        <v>1216</v>
      </c>
      <c r="B14" t="s">
        <v>1170</v>
      </c>
      <c r="C14"/>
    </row>
    <row r="15" spans="1:3">
      <c r="A15"/>
      <c r="B15"/>
      <c r="C15"/>
    </row>
    <row r="16" spans="1:3">
      <c r="A16" s="435" t="s">
        <v>1168</v>
      </c>
      <c r="B16" t="s">
        <v>1169</v>
      </c>
      <c r="C16"/>
    </row>
    <row r="17" spans="1:3">
      <c r="A17" s="436" t="s">
        <v>1171</v>
      </c>
      <c r="B17" s="437">
        <v>0.18716577540106952</v>
      </c>
      <c r="C17"/>
    </row>
    <row r="18" spans="1:3">
      <c r="A18" s="436" t="s">
        <v>1173</v>
      </c>
      <c r="B18" s="437">
        <v>8.5561497326203204E-2</v>
      </c>
      <c r="C18"/>
    </row>
    <row r="19" spans="1:3">
      <c r="A19" s="436" t="s">
        <v>1175</v>
      </c>
      <c r="B19" s="437">
        <v>5.3475935828877004E-2</v>
      </c>
    </row>
    <row r="20" spans="1:3">
      <c r="A20" s="436" t="s">
        <v>1208</v>
      </c>
      <c r="B20" s="437">
        <v>5.3475935828877004E-2</v>
      </c>
    </row>
    <row r="21" spans="1:3">
      <c r="A21" s="436" t="s">
        <v>1191</v>
      </c>
      <c r="B21" s="437">
        <v>5.3475935828877004E-2</v>
      </c>
    </row>
    <row r="22" spans="1:3">
      <c r="A22" s="436" t="s">
        <v>1177</v>
      </c>
      <c r="B22" s="437">
        <v>4.8128342245989303E-2</v>
      </c>
    </row>
    <row r="23" spans="1:3">
      <c r="A23" s="436" t="s">
        <v>1197</v>
      </c>
      <c r="B23" s="437">
        <v>4.2780748663101602E-2</v>
      </c>
    </row>
    <row r="24" spans="1:3">
      <c r="A24" s="436" t="s">
        <v>256</v>
      </c>
      <c r="B24" s="437">
        <v>3.7433155080213901E-2</v>
      </c>
    </row>
    <row r="25" spans="1:3">
      <c r="A25" s="436" t="s">
        <v>1189</v>
      </c>
      <c r="B25" s="437">
        <v>3.7433155080213901E-2</v>
      </c>
    </row>
    <row r="26" spans="1:3">
      <c r="A26" s="436" t="s">
        <v>1200</v>
      </c>
      <c r="B26" s="437">
        <v>3.2085561497326207E-2</v>
      </c>
    </row>
    <row r="27" spans="1:3">
      <c r="A27" s="436" t="s">
        <v>1195</v>
      </c>
      <c r="B27" s="437">
        <v>2.6737967914438502E-2</v>
      </c>
    </row>
    <row r="28" spans="1:3">
      <c r="A28" s="436" t="s">
        <v>1209</v>
      </c>
      <c r="B28" s="437">
        <v>2.6737967914438502E-2</v>
      </c>
    </row>
    <row r="29" spans="1:3">
      <c r="A29" s="436" t="s">
        <v>1204</v>
      </c>
      <c r="B29" s="437">
        <v>2.6737967914438502E-2</v>
      </c>
    </row>
    <row r="30" spans="1:3">
      <c r="A30" s="436" t="s">
        <v>1178</v>
      </c>
      <c r="B30" s="437">
        <v>2.6737967914438502E-2</v>
      </c>
    </row>
    <row r="31" spans="1:3">
      <c r="A31" s="436" t="s">
        <v>1187</v>
      </c>
      <c r="B31" s="437">
        <v>2.6737967914438502E-2</v>
      </c>
    </row>
    <row r="32" spans="1:3">
      <c r="A32" s="436" t="s">
        <v>1183</v>
      </c>
      <c r="B32" s="437">
        <v>2.1390374331550801E-2</v>
      </c>
    </row>
    <row r="33" spans="1:5">
      <c r="A33" s="436" t="s">
        <v>1203</v>
      </c>
      <c r="B33" s="437">
        <v>2.1390374331550801E-2</v>
      </c>
    </row>
    <row r="34" spans="1:5">
      <c r="A34" s="436" t="s">
        <v>1179</v>
      </c>
      <c r="B34" s="437">
        <v>2.1390374331550801E-2</v>
      </c>
    </row>
    <row r="35" spans="1:5">
      <c r="A35" s="436" t="s">
        <v>605</v>
      </c>
      <c r="B35" s="437">
        <v>2.1390374331550801E-2</v>
      </c>
    </row>
    <row r="36" spans="1:5">
      <c r="A36" s="436" t="s">
        <v>606</v>
      </c>
      <c r="B36" s="437">
        <v>2.1390374331550801E-2</v>
      </c>
    </row>
    <row r="37" spans="1:5">
      <c r="A37" s="436" t="s">
        <v>1181</v>
      </c>
      <c r="B37" s="437">
        <v>1.6042780748663103E-2</v>
      </c>
    </row>
    <row r="38" spans="1:5">
      <c r="A38" s="436" t="s">
        <v>1199</v>
      </c>
      <c r="B38" s="437">
        <v>1.6042780748663103E-2</v>
      </c>
    </row>
    <row r="39" spans="1:5">
      <c r="A39" s="436" t="s">
        <v>1210</v>
      </c>
      <c r="B39" s="437">
        <v>1.6042780748663103E-2</v>
      </c>
    </row>
    <row r="40" spans="1:5">
      <c r="A40" s="436" t="s">
        <v>1211</v>
      </c>
      <c r="B40" s="437">
        <v>1.06951871657754E-2</v>
      </c>
      <c r="D40"/>
      <c r="E40"/>
    </row>
    <row r="41" spans="1:5">
      <c r="A41" s="436" t="s">
        <v>1212</v>
      </c>
      <c r="B41" s="437">
        <v>1.06951871657754E-2</v>
      </c>
      <c r="D41"/>
      <c r="E41"/>
    </row>
    <row r="42" spans="1:5">
      <c r="A42" s="436" t="s">
        <v>1205</v>
      </c>
      <c r="B42" s="437">
        <v>1.06951871657754E-2</v>
      </c>
      <c r="D42"/>
      <c r="E42"/>
    </row>
    <row r="43" spans="1:5">
      <c r="A43" s="436" t="s">
        <v>1193</v>
      </c>
      <c r="B43" s="437">
        <v>5.3475935828877002E-3</v>
      </c>
    </row>
    <row r="44" spans="1:5">
      <c r="A44" s="436" t="s">
        <v>1213</v>
      </c>
      <c r="B44" s="437">
        <v>5.3475935828877002E-3</v>
      </c>
    </row>
    <row r="45" spans="1:5">
      <c r="A45" s="436" t="s">
        <v>1188</v>
      </c>
      <c r="B45" s="437">
        <v>5.3475935828877002E-3</v>
      </c>
    </row>
    <row r="46" spans="1:5">
      <c r="A46" s="436" t="s">
        <v>1185</v>
      </c>
      <c r="B46" s="437">
        <v>5.3475935828877002E-3</v>
      </c>
    </row>
    <row r="47" spans="1:5">
      <c r="A47" s="436" t="s">
        <v>1214</v>
      </c>
      <c r="B47" s="437">
        <v>5.3475935828877002E-3</v>
      </c>
    </row>
    <row r="48" spans="1:5">
      <c r="A48" s="436" t="s">
        <v>1207</v>
      </c>
      <c r="B48" s="437">
        <v>5.3475935828877002E-3</v>
      </c>
    </row>
    <row r="49" spans="1:2">
      <c r="A49" s="436" t="s">
        <v>1196</v>
      </c>
      <c r="B49" s="437">
        <v>5.3475935828877002E-3</v>
      </c>
    </row>
    <row r="50" spans="1:2">
      <c r="A50" s="436" t="s">
        <v>272</v>
      </c>
      <c r="B50" s="437">
        <v>5.3475935828877002E-3</v>
      </c>
    </row>
    <row r="51" spans="1:2">
      <c r="A51" s="436" t="s">
        <v>610</v>
      </c>
      <c r="B51" s="437">
        <v>5.3475935828877002E-3</v>
      </c>
    </row>
    <row r="52" spans="1:2">
      <c r="A52" s="436" t="s">
        <v>1186</v>
      </c>
      <c r="B52" s="437">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4DF3-68B9-4492-ABDB-EB26D641EDEF}">
  <dimension ref="A1:F67"/>
  <sheetViews>
    <sheetView zoomScaleNormal="100" workbookViewId="0">
      <selection activeCell="H27" sqref="H27"/>
    </sheetView>
  </sheetViews>
  <sheetFormatPr defaultRowHeight="12.75"/>
  <cols>
    <col min="1" max="1" width="17.5703125" style="433" bestFit="1" customWidth="1"/>
    <col min="2" max="2" width="28.140625" style="433" bestFit="1" customWidth="1"/>
    <col min="3" max="3" width="11.28515625" style="433" bestFit="1" customWidth="1"/>
    <col min="4" max="4" width="17.5703125" style="433" bestFit="1" customWidth="1"/>
    <col min="5" max="5" width="11.28515625" style="432" bestFit="1" customWidth="1"/>
    <col min="6" max="6" width="17.140625" style="432" hidden="1" customWidth="1"/>
    <col min="7" max="16384" width="9.140625" style="432"/>
  </cols>
  <sheetData>
    <row r="1" spans="1:4">
      <c r="A1" s="433" t="s">
        <v>1363</v>
      </c>
      <c r="B1" s="433" t="s">
        <v>1365</v>
      </c>
      <c r="C1" s="433" t="s">
        <v>1364</v>
      </c>
      <c r="D1" s="432"/>
    </row>
    <row r="2" spans="1:4">
      <c r="A2" s="433" t="s">
        <v>1316</v>
      </c>
      <c r="B2" s="470" t="s">
        <v>1318</v>
      </c>
      <c r="C2" s="470" t="s">
        <v>1317</v>
      </c>
      <c r="D2" s="432"/>
    </row>
    <row r="3" spans="1:4">
      <c r="A3" s="433" t="s">
        <v>1319</v>
      </c>
      <c r="B3" s="470" t="s">
        <v>1194</v>
      </c>
      <c r="C3" s="470" t="s">
        <v>1320</v>
      </c>
      <c r="D3" s="432"/>
    </row>
    <row r="4" spans="1:4">
      <c r="A4" s="433" t="s">
        <v>1285</v>
      </c>
      <c r="B4" s="470" t="s">
        <v>1185</v>
      </c>
      <c r="C4" s="470" t="s">
        <v>1286</v>
      </c>
      <c r="D4" s="432"/>
    </row>
    <row r="5" spans="1:4">
      <c r="A5" s="433" t="s">
        <v>1348</v>
      </c>
      <c r="B5" s="470" t="s">
        <v>1350</v>
      </c>
      <c r="C5" s="470" t="s">
        <v>1349</v>
      </c>
      <c r="D5" s="432"/>
    </row>
    <row r="6" spans="1:4">
      <c r="A6" s="433" t="s">
        <v>1338</v>
      </c>
      <c r="B6" s="470" t="s">
        <v>1209</v>
      </c>
      <c r="C6" s="470" t="s">
        <v>1339</v>
      </c>
      <c r="D6" s="432"/>
    </row>
    <row r="7" spans="1:4">
      <c r="A7" s="433" t="s">
        <v>1287</v>
      </c>
      <c r="B7" s="470" t="s">
        <v>1289</v>
      </c>
      <c r="C7" s="470" t="s">
        <v>1288</v>
      </c>
      <c r="D7" s="432"/>
    </row>
    <row r="8" spans="1:4">
      <c r="A8" s="433" t="s">
        <v>1246</v>
      </c>
      <c r="B8" s="470" t="s">
        <v>1199</v>
      </c>
      <c r="C8" s="470" t="s">
        <v>1242</v>
      </c>
      <c r="D8" s="432"/>
    </row>
    <row r="9" spans="1:4">
      <c r="A9" s="433" t="s">
        <v>1241</v>
      </c>
      <c r="B9" s="470" t="s">
        <v>1196</v>
      </c>
      <c r="C9" s="470" t="s">
        <v>1242</v>
      </c>
      <c r="D9" s="432"/>
    </row>
    <row r="10" spans="1:4">
      <c r="A10" s="433" t="s">
        <v>1290</v>
      </c>
      <c r="B10" s="470" t="s">
        <v>1210</v>
      </c>
      <c r="C10" s="470" t="s">
        <v>1291</v>
      </c>
      <c r="D10" s="432"/>
    </row>
    <row r="11" spans="1:4">
      <c r="A11" s="433" t="s">
        <v>1336</v>
      </c>
      <c r="B11" s="470" t="s">
        <v>272</v>
      </c>
      <c r="C11" s="470" t="s">
        <v>1337</v>
      </c>
      <c r="D11" s="432"/>
    </row>
    <row r="12" spans="1:4">
      <c r="A12" s="433" t="s">
        <v>1330</v>
      </c>
      <c r="B12" s="470" t="s">
        <v>1181</v>
      </c>
      <c r="C12" s="470" t="s">
        <v>1331</v>
      </c>
      <c r="D12" s="432"/>
    </row>
    <row r="13" spans="1:4">
      <c r="A13" s="433" t="s">
        <v>1239</v>
      </c>
      <c r="B13" s="470" t="s">
        <v>1208</v>
      </c>
      <c r="C13" s="470" t="s">
        <v>1240</v>
      </c>
      <c r="D13" s="432"/>
    </row>
    <row r="14" spans="1:4">
      <c r="A14" s="433" t="s">
        <v>1281</v>
      </c>
      <c r="B14" s="470" t="s">
        <v>1282</v>
      </c>
      <c r="C14" s="470" t="s">
        <v>1279</v>
      </c>
      <c r="D14" s="432"/>
    </row>
    <row r="15" spans="1:4">
      <c r="A15" s="433" t="s">
        <v>1278</v>
      </c>
      <c r="B15" s="470" t="s">
        <v>1280</v>
      </c>
      <c r="C15" s="470" t="s">
        <v>1279</v>
      </c>
      <c r="D15" s="432"/>
    </row>
    <row r="16" spans="1:4">
      <c r="A16" s="433" t="s">
        <v>1332</v>
      </c>
      <c r="B16" s="470" t="s">
        <v>1205</v>
      </c>
      <c r="C16" s="470" t="s">
        <v>1333</v>
      </c>
      <c r="D16" s="432"/>
    </row>
    <row r="17" spans="1:4">
      <c r="A17" s="433" t="s">
        <v>1268</v>
      </c>
      <c r="B17" s="470" t="s">
        <v>1270</v>
      </c>
      <c r="C17" s="470" t="s">
        <v>1269</v>
      </c>
      <c r="D17" s="432"/>
    </row>
    <row r="18" spans="1:4">
      <c r="A18" s="433" t="s">
        <v>1321</v>
      </c>
      <c r="B18" s="470" t="s">
        <v>1323</v>
      </c>
      <c r="C18" s="470" t="s">
        <v>1322</v>
      </c>
      <c r="D18" s="432"/>
    </row>
    <row r="19" spans="1:4">
      <c r="A19" s="433" t="s">
        <v>1256</v>
      </c>
      <c r="B19" s="470" t="s">
        <v>1171</v>
      </c>
      <c r="C19" s="470" t="s">
        <v>1257</v>
      </c>
      <c r="D19" s="432"/>
    </row>
    <row r="20" spans="1:4">
      <c r="A20" s="433" t="s">
        <v>1234</v>
      </c>
      <c r="B20" s="470" t="s">
        <v>1236</v>
      </c>
      <c r="C20" s="470" t="s">
        <v>1235</v>
      </c>
      <c r="D20" s="432"/>
    </row>
    <row r="21" spans="1:4">
      <c r="A21" s="433" t="s">
        <v>1327</v>
      </c>
      <c r="B21" s="470" t="s">
        <v>605</v>
      </c>
      <c r="C21" s="470" t="s">
        <v>1328</v>
      </c>
      <c r="D21" s="432"/>
    </row>
    <row r="22" spans="1:4">
      <c r="A22" s="433" t="s">
        <v>1329</v>
      </c>
      <c r="B22" s="470" t="s">
        <v>1202</v>
      </c>
      <c r="C22" s="470" t="s">
        <v>1328</v>
      </c>
      <c r="D22" s="432"/>
    </row>
    <row r="23" spans="1:4">
      <c r="A23" s="433" t="s">
        <v>1310</v>
      </c>
      <c r="B23" s="470" t="s">
        <v>1198</v>
      </c>
      <c r="C23" s="470" t="s">
        <v>1311</v>
      </c>
      <c r="D23" s="432"/>
    </row>
    <row r="24" spans="1:4">
      <c r="A24" s="433" t="s">
        <v>1358</v>
      </c>
      <c r="B24" s="470" t="s">
        <v>1360</v>
      </c>
      <c r="C24" s="470" t="s">
        <v>1359</v>
      </c>
      <c r="D24" s="432"/>
    </row>
    <row r="25" spans="1:4">
      <c r="A25" s="433" t="s">
        <v>1342</v>
      </c>
      <c r="B25" s="470" t="s">
        <v>1195</v>
      </c>
      <c r="C25" s="470" t="s">
        <v>1343</v>
      </c>
      <c r="D25" s="432"/>
    </row>
    <row r="26" spans="1:4">
      <c r="A26" s="433" t="s">
        <v>1344</v>
      </c>
      <c r="B26" s="470" t="s">
        <v>1187</v>
      </c>
      <c r="C26" s="470" t="s">
        <v>1345</v>
      </c>
      <c r="D26" s="432"/>
    </row>
    <row r="27" spans="1:4">
      <c r="A27" s="433" t="s">
        <v>1260</v>
      </c>
      <c r="B27" s="470" t="s">
        <v>1262</v>
      </c>
      <c r="C27" s="470" t="s">
        <v>1261</v>
      </c>
      <c r="D27" s="432"/>
    </row>
    <row r="28" spans="1:4">
      <c r="A28" s="433" t="s">
        <v>1283</v>
      </c>
      <c r="B28" s="470" t="s">
        <v>606</v>
      </c>
      <c r="C28" s="470" t="s">
        <v>1284</v>
      </c>
      <c r="D28" s="432"/>
    </row>
    <row r="29" spans="1:4">
      <c r="A29" s="433" t="s">
        <v>1300</v>
      </c>
      <c r="B29" s="470" t="s">
        <v>1302</v>
      </c>
      <c r="C29" s="470" t="s">
        <v>1301</v>
      </c>
      <c r="D29" s="432"/>
    </row>
    <row r="30" spans="1:4">
      <c r="A30" s="433" t="s">
        <v>1237</v>
      </c>
      <c r="B30" s="470" t="s">
        <v>1197</v>
      </c>
      <c r="C30" s="470" t="s">
        <v>1238</v>
      </c>
      <c r="D30" s="432"/>
    </row>
    <row r="31" spans="1:4">
      <c r="A31" s="433" t="s">
        <v>1232</v>
      </c>
      <c r="B31" s="470" t="s">
        <v>1214</v>
      </c>
      <c r="C31" s="470" t="s">
        <v>1233</v>
      </c>
      <c r="D31" s="432"/>
    </row>
    <row r="32" spans="1:4">
      <c r="A32" s="433" t="s">
        <v>1251</v>
      </c>
      <c r="B32" s="470" t="s">
        <v>1253</v>
      </c>
      <c r="C32" s="470" t="s">
        <v>1252</v>
      </c>
      <c r="D32" s="432"/>
    </row>
    <row r="33" spans="1:4">
      <c r="A33" s="433" t="s">
        <v>1340</v>
      </c>
      <c r="B33" s="470" t="s">
        <v>1203</v>
      </c>
      <c r="C33" s="470" t="s">
        <v>1341</v>
      </c>
      <c r="D33" s="432"/>
    </row>
    <row r="34" spans="1:4">
      <c r="A34" s="433" t="s">
        <v>1312</v>
      </c>
      <c r="B34" s="470" t="s">
        <v>1313</v>
      </c>
      <c r="C34" s="474" t="s">
        <v>1304</v>
      </c>
      <c r="D34" s="432"/>
    </row>
    <row r="35" spans="1:4">
      <c r="A35" s="433" t="s">
        <v>1306</v>
      </c>
      <c r="B35" s="470" t="s">
        <v>1307</v>
      </c>
      <c r="C35" s="474" t="s">
        <v>1304</v>
      </c>
      <c r="D35" s="432"/>
    </row>
    <row r="36" spans="1:4">
      <c r="A36" s="433" t="s">
        <v>1303</v>
      </c>
      <c r="B36" s="470" t="s">
        <v>1305</v>
      </c>
      <c r="C36" s="474" t="s">
        <v>1304</v>
      </c>
      <c r="D36" s="432"/>
    </row>
    <row r="37" spans="1:4">
      <c r="A37" s="433" t="s">
        <v>1308</v>
      </c>
      <c r="B37" s="470" t="s">
        <v>1183</v>
      </c>
      <c r="C37" s="474" t="s">
        <v>1309</v>
      </c>
      <c r="D37" s="432"/>
    </row>
    <row r="38" spans="1:4">
      <c r="A38" s="433" t="s">
        <v>1356</v>
      </c>
      <c r="B38" s="470" t="s">
        <v>1211</v>
      </c>
      <c r="C38" s="470" t="s">
        <v>1255</v>
      </c>
      <c r="D38" s="432"/>
    </row>
    <row r="39" spans="1:4">
      <c r="A39" s="433" t="s">
        <v>1254</v>
      </c>
      <c r="B39" s="470" t="s">
        <v>1193</v>
      </c>
      <c r="C39" s="470" t="s">
        <v>1255</v>
      </c>
      <c r="D39" s="432"/>
    </row>
    <row r="40" spans="1:4">
      <c r="A40" s="433" t="s">
        <v>1247</v>
      </c>
      <c r="B40" s="470" t="s">
        <v>256</v>
      </c>
      <c r="C40" s="470" t="s">
        <v>1248</v>
      </c>
      <c r="D40" s="432"/>
    </row>
    <row r="41" spans="1:4">
      <c r="A41" s="433" t="s">
        <v>1334</v>
      </c>
      <c r="B41" s="470" t="s">
        <v>1200</v>
      </c>
      <c r="C41" s="470" t="s">
        <v>1335</v>
      </c>
      <c r="D41" s="432"/>
    </row>
    <row r="42" spans="1:4">
      <c r="A42" s="433" t="s">
        <v>1249</v>
      </c>
      <c r="B42" s="470" t="s">
        <v>1189</v>
      </c>
      <c r="C42" s="470" t="s">
        <v>1250</v>
      </c>
      <c r="D42" s="432"/>
    </row>
    <row r="43" spans="1:4">
      <c r="A43" s="433" t="s">
        <v>1298</v>
      </c>
      <c r="B43" s="470" t="s">
        <v>1192</v>
      </c>
      <c r="C43" s="470" t="s">
        <v>1299</v>
      </c>
      <c r="D43" s="432"/>
    </row>
    <row r="44" spans="1:4">
      <c r="A44" s="433" t="s">
        <v>1224</v>
      </c>
      <c r="B44" s="470" t="s">
        <v>1201</v>
      </c>
      <c r="C44" s="470" t="s">
        <v>1225</v>
      </c>
      <c r="D44" s="432"/>
    </row>
    <row r="45" spans="1:4">
      <c r="A45" s="433" t="s">
        <v>1229</v>
      </c>
      <c r="B45" s="470" t="s">
        <v>1231</v>
      </c>
      <c r="C45" s="470" t="s">
        <v>1230</v>
      </c>
      <c r="D45" s="432"/>
    </row>
    <row r="46" spans="1:4">
      <c r="A46" s="433" t="s">
        <v>1221</v>
      </c>
      <c r="B46" s="470" t="s">
        <v>1223</v>
      </c>
      <c r="C46" s="470" t="s">
        <v>1222</v>
      </c>
      <c r="D46" s="432"/>
    </row>
    <row r="47" spans="1:4">
      <c r="A47" s="433" t="s">
        <v>1226</v>
      </c>
      <c r="B47" s="470" t="s">
        <v>1228</v>
      </c>
      <c r="C47" s="470" t="s">
        <v>1227</v>
      </c>
      <c r="D47" s="432"/>
    </row>
    <row r="48" spans="1:4">
      <c r="A48" s="433" t="s">
        <v>1271</v>
      </c>
      <c r="B48" s="470" t="s">
        <v>1273</v>
      </c>
      <c r="C48" s="470" t="s">
        <v>1272</v>
      </c>
      <c r="D48" s="432"/>
    </row>
    <row r="49" spans="1:4">
      <c r="A49" s="433" t="s">
        <v>1355</v>
      </c>
      <c r="B49" s="470" t="s">
        <v>528</v>
      </c>
      <c r="C49" s="470" t="s">
        <v>1354</v>
      </c>
      <c r="D49" s="432"/>
    </row>
    <row r="50" spans="1:4">
      <c r="A50" s="433" t="s">
        <v>1353</v>
      </c>
      <c r="B50" s="470" t="s">
        <v>1204</v>
      </c>
      <c r="C50" s="470" t="s">
        <v>1354</v>
      </c>
      <c r="D50" s="432"/>
    </row>
    <row r="51" spans="1:4">
      <c r="A51" s="433" t="s">
        <v>1266</v>
      </c>
      <c r="B51" s="470" t="s">
        <v>1267</v>
      </c>
      <c r="C51" s="470" t="s">
        <v>1220</v>
      </c>
      <c r="D51" s="432"/>
    </row>
    <row r="52" spans="1:4">
      <c r="A52" s="433" t="s">
        <v>1219</v>
      </c>
      <c r="B52" s="470" t="s">
        <v>1206</v>
      </c>
      <c r="C52" s="470" t="s">
        <v>1220</v>
      </c>
      <c r="D52" s="432"/>
    </row>
    <row r="53" spans="1:4">
      <c r="A53" s="433" t="s">
        <v>1294</v>
      </c>
      <c r="B53" s="470" t="s">
        <v>1177</v>
      </c>
      <c r="C53" s="470" t="s">
        <v>1295</v>
      </c>
      <c r="D53" s="432"/>
    </row>
    <row r="54" spans="1:4">
      <c r="A54" s="433" t="s">
        <v>1346</v>
      </c>
      <c r="B54" s="470" t="s">
        <v>1178</v>
      </c>
      <c r="C54" s="470" t="s">
        <v>1347</v>
      </c>
      <c r="D54" s="432"/>
    </row>
    <row r="55" spans="1:4">
      <c r="A55" s="433" t="s">
        <v>1263</v>
      </c>
      <c r="B55" s="470" t="s">
        <v>1265</v>
      </c>
      <c r="C55" s="470" t="s">
        <v>1264</v>
      </c>
      <c r="D55" s="432"/>
    </row>
    <row r="56" spans="1:4">
      <c r="A56" s="433" t="s">
        <v>1361</v>
      </c>
      <c r="B56" s="470" t="s">
        <v>1362</v>
      </c>
      <c r="C56" s="470" t="s">
        <v>1275</v>
      </c>
      <c r="D56" s="432"/>
    </row>
    <row r="57" spans="1:4">
      <c r="A57" s="433" t="s">
        <v>1274</v>
      </c>
      <c r="B57" s="470" t="s">
        <v>1191</v>
      </c>
      <c r="C57" s="470" t="s">
        <v>1275</v>
      </c>
      <c r="D57" s="432"/>
    </row>
    <row r="58" spans="1:4">
      <c r="A58" s="433" t="s">
        <v>1243</v>
      </c>
      <c r="B58" s="470" t="s">
        <v>1245</v>
      </c>
      <c r="C58" s="470" t="s">
        <v>1244</v>
      </c>
      <c r="D58" s="432"/>
    </row>
    <row r="59" spans="1:4">
      <c r="A59" s="433" t="s">
        <v>1357</v>
      </c>
      <c r="B59" s="470" t="s">
        <v>1190</v>
      </c>
      <c r="C59" s="470" t="s">
        <v>1259</v>
      </c>
      <c r="D59" s="432"/>
    </row>
    <row r="60" spans="1:4">
      <c r="A60" s="433" t="s">
        <v>1258</v>
      </c>
      <c r="B60" s="470" t="s">
        <v>1179</v>
      </c>
      <c r="C60" s="470" t="s">
        <v>1259</v>
      </c>
      <c r="D60" s="432"/>
    </row>
    <row r="61" spans="1:4">
      <c r="A61" s="433" t="s">
        <v>1324</v>
      </c>
      <c r="B61" s="470" t="s">
        <v>1326</v>
      </c>
      <c r="C61" s="470" t="s">
        <v>1325</v>
      </c>
      <c r="D61" s="432"/>
    </row>
    <row r="62" spans="1:4">
      <c r="A62" s="433" t="s">
        <v>1314</v>
      </c>
      <c r="B62" s="470" t="s">
        <v>1175</v>
      </c>
      <c r="C62" s="470" t="s">
        <v>1315</v>
      </c>
      <c r="D62" s="432"/>
    </row>
    <row r="63" spans="1:4">
      <c r="A63" s="433" t="s">
        <v>1292</v>
      </c>
      <c r="B63" s="470" t="s">
        <v>1212</v>
      </c>
      <c r="C63" s="470" t="s">
        <v>1293</v>
      </c>
      <c r="D63" s="432"/>
    </row>
    <row r="64" spans="1:4">
      <c r="A64" s="433" t="s">
        <v>1351</v>
      </c>
      <c r="B64" s="470" t="s">
        <v>1207</v>
      </c>
      <c r="C64" s="470" t="s">
        <v>1352</v>
      </c>
      <c r="D64" s="432"/>
    </row>
    <row r="65" spans="1:4">
      <c r="A65" s="433" t="s">
        <v>1276</v>
      </c>
      <c r="B65" s="470" t="s">
        <v>1173</v>
      </c>
      <c r="C65" s="470" t="s">
        <v>1277</v>
      </c>
      <c r="D65" s="432"/>
    </row>
    <row r="66" spans="1:4">
      <c r="A66" s="433" t="s">
        <v>1296</v>
      </c>
      <c r="B66" s="470" t="s">
        <v>610</v>
      </c>
      <c r="C66" s="470" t="s">
        <v>1297</v>
      </c>
      <c r="D66" s="432"/>
    </row>
    <row r="67" spans="1:4">
      <c r="A67" s="470"/>
      <c r="B67" s="470"/>
      <c r="C67" s="470"/>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9C18-FBB5-4AE9-A6A0-6F3B0A8C44CC}">
  <dimension ref="A1:L53"/>
  <sheetViews>
    <sheetView zoomScaleNormal="100" workbookViewId="0">
      <selection activeCell="I59" sqref="I59"/>
    </sheetView>
  </sheetViews>
  <sheetFormatPr defaultRowHeight="12.75"/>
  <cols>
    <col min="1" max="1" width="29.5703125" style="434" customWidth="1"/>
    <col min="2" max="2" width="6.5703125" style="467" customWidth="1"/>
    <col min="3" max="3" width="6.5703125" style="432" customWidth="1"/>
    <col min="4" max="5" width="6.5703125" style="467" customWidth="1"/>
    <col min="6" max="7" width="6.5703125" style="432" customWidth="1"/>
    <col min="8" max="16384" width="9.140625" style="432"/>
  </cols>
  <sheetData>
    <row r="1" spans="1:12">
      <c r="A1" s="752" t="s">
        <v>1366</v>
      </c>
      <c r="B1" s="753"/>
      <c r="C1" s="753"/>
      <c r="D1" s="753"/>
      <c r="E1" s="753"/>
      <c r="F1" s="753"/>
      <c r="G1" s="753"/>
    </row>
    <row r="2" spans="1:12" ht="13.5" thickBot="1">
      <c r="A2" s="440"/>
      <c r="B2" s="441"/>
      <c r="C2" s="441"/>
      <c r="D2" s="441"/>
      <c r="E2" s="441"/>
      <c r="F2" s="441"/>
      <c r="G2" s="441"/>
    </row>
    <row r="3" spans="1:12">
      <c r="A3" s="442"/>
      <c r="B3" s="754" t="s">
        <v>1367</v>
      </c>
      <c r="C3" s="755"/>
      <c r="D3" s="756"/>
      <c r="E3" s="754" t="s">
        <v>1368</v>
      </c>
      <c r="F3" s="755"/>
      <c r="G3" s="756"/>
    </row>
    <row r="4" spans="1:12" s="448" customFormat="1" ht="87.75" customHeight="1">
      <c r="A4" s="443"/>
      <c r="B4" s="444" t="s">
        <v>1369</v>
      </c>
      <c r="C4" s="445" t="s">
        <v>1370</v>
      </c>
      <c r="D4" s="446" t="s">
        <v>1371</v>
      </c>
      <c r="E4" s="444" t="s">
        <v>1372</v>
      </c>
      <c r="F4" s="445" t="s">
        <v>1370</v>
      </c>
      <c r="G4" s="447" t="s">
        <v>1371</v>
      </c>
    </row>
    <row r="5" spans="1:12">
      <c r="A5" s="449" t="s">
        <v>1373</v>
      </c>
      <c r="B5" s="450"/>
      <c r="C5" s="451"/>
      <c r="D5" s="452"/>
      <c r="E5" s="450"/>
      <c r="F5" s="451"/>
      <c r="G5" s="453"/>
    </row>
    <row r="6" spans="1:12">
      <c r="A6" s="449" t="s">
        <v>1374</v>
      </c>
      <c r="B6" s="450"/>
      <c r="C6" s="451"/>
      <c r="D6" s="452"/>
      <c r="E6" s="450"/>
      <c r="F6" s="451"/>
      <c r="G6" s="453"/>
    </row>
    <row r="7" spans="1:12">
      <c r="A7" s="449" t="s">
        <v>1375</v>
      </c>
      <c r="B7" s="450" t="s">
        <v>1376</v>
      </c>
      <c r="C7" s="451"/>
      <c r="D7" s="452"/>
      <c r="E7" s="450"/>
      <c r="F7" s="451"/>
      <c r="G7" s="453"/>
    </row>
    <row r="8" spans="1:12">
      <c r="A8" s="449" t="s">
        <v>1377</v>
      </c>
      <c r="B8" s="450" t="s">
        <v>1376</v>
      </c>
      <c r="C8" s="451" t="s">
        <v>1376</v>
      </c>
      <c r="D8" s="452"/>
      <c r="E8" s="450" t="s">
        <v>1376</v>
      </c>
      <c r="F8" s="451" t="s">
        <v>1376</v>
      </c>
      <c r="G8" s="453"/>
    </row>
    <row r="9" spans="1:12">
      <c r="A9" s="449" t="s">
        <v>1378</v>
      </c>
      <c r="B9" s="450"/>
      <c r="C9" s="451" t="s">
        <v>1376</v>
      </c>
      <c r="D9" s="452"/>
      <c r="E9" s="450"/>
      <c r="F9" s="451"/>
      <c r="G9" s="453"/>
      <c r="L9" s="433"/>
    </row>
    <row r="10" spans="1:12">
      <c r="A10" s="449" t="s">
        <v>1379</v>
      </c>
      <c r="B10" s="450"/>
      <c r="C10" s="451"/>
      <c r="D10" s="452"/>
      <c r="E10" s="450"/>
      <c r="F10" s="451"/>
      <c r="G10" s="453"/>
    </row>
    <row r="11" spans="1:12">
      <c r="A11" s="449" t="s">
        <v>1380</v>
      </c>
      <c r="B11" s="450"/>
      <c r="C11" s="451"/>
      <c r="D11" s="452" t="s">
        <v>1376</v>
      </c>
      <c r="E11" s="450"/>
      <c r="F11" s="451"/>
      <c r="G11" s="453" t="s">
        <v>1376</v>
      </c>
    </row>
    <row r="12" spans="1:12">
      <c r="A12" s="449" t="s">
        <v>1381</v>
      </c>
      <c r="B12" s="450" t="s">
        <v>1376</v>
      </c>
      <c r="C12" s="451"/>
      <c r="D12" s="452"/>
      <c r="E12" s="450" t="s">
        <v>1376</v>
      </c>
      <c r="F12" s="451"/>
      <c r="G12" s="453"/>
    </row>
    <row r="13" spans="1:12">
      <c r="A13" s="449" t="s">
        <v>1382</v>
      </c>
      <c r="B13" s="450" t="s">
        <v>1376</v>
      </c>
      <c r="C13" s="451"/>
      <c r="D13" s="452"/>
      <c r="E13" s="450" t="s">
        <v>1376</v>
      </c>
      <c r="F13" s="451"/>
      <c r="G13" s="453"/>
    </row>
    <row r="14" spans="1:12">
      <c r="A14" s="449" t="s">
        <v>1383</v>
      </c>
      <c r="B14" s="450" t="s">
        <v>1376</v>
      </c>
      <c r="C14" s="451"/>
      <c r="D14" s="452"/>
      <c r="E14" s="450" t="s">
        <v>1376</v>
      </c>
      <c r="F14" s="451"/>
      <c r="G14" s="453"/>
    </row>
    <row r="15" spans="1:12">
      <c r="A15" s="449" t="s">
        <v>1384</v>
      </c>
      <c r="B15" s="450"/>
      <c r="C15" s="451"/>
      <c r="D15" s="452"/>
      <c r="E15" s="450"/>
      <c r="F15" s="451"/>
      <c r="G15" s="453"/>
    </row>
    <row r="16" spans="1:12">
      <c r="A16" s="449" t="s">
        <v>1385</v>
      </c>
      <c r="B16" s="450"/>
      <c r="C16" s="451"/>
      <c r="D16" s="452"/>
      <c r="E16" s="450"/>
      <c r="F16" s="451"/>
      <c r="G16" s="453"/>
    </row>
    <row r="17" spans="1:7">
      <c r="A17" s="449" t="s">
        <v>1386</v>
      </c>
      <c r="B17" s="450"/>
      <c r="C17" s="451"/>
      <c r="D17" s="452"/>
      <c r="E17" s="450"/>
      <c r="F17" s="451"/>
      <c r="G17" s="453"/>
    </row>
    <row r="18" spans="1:7">
      <c r="A18" s="449" t="s">
        <v>1387</v>
      </c>
      <c r="B18" s="450"/>
      <c r="C18" s="451"/>
      <c r="D18" s="452"/>
      <c r="E18" s="450"/>
      <c r="F18" s="451"/>
      <c r="G18" s="453"/>
    </row>
    <row r="19" spans="1:7">
      <c r="A19" s="449" t="s">
        <v>1388</v>
      </c>
      <c r="B19" s="450"/>
      <c r="C19" s="451"/>
      <c r="D19" s="452"/>
      <c r="E19" s="450"/>
      <c r="F19" s="451"/>
      <c r="G19" s="453"/>
    </row>
    <row r="20" spans="1:7">
      <c r="A20" s="449" t="s">
        <v>1389</v>
      </c>
      <c r="B20" s="450" t="s">
        <v>1376</v>
      </c>
      <c r="C20" s="451" t="s">
        <v>1376</v>
      </c>
      <c r="D20" s="452"/>
      <c r="E20" s="450"/>
      <c r="F20" s="451" t="s">
        <v>1376</v>
      </c>
      <c r="G20" s="453"/>
    </row>
    <row r="21" spans="1:7">
      <c r="A21" s="449" t="s">
        <v>1390</v>
      </c>
      <c r="B21" s="450" t="s">
        <v>1376</v>
      </c>
      <c r="C21" s="451"/>
      <c r="D21" s="452" t="s">
        <v>1376</v>
      </c>
      <c r="E21" s="450" t="s">
        <v>1376</v>
      </c>
      <c r="F21" s="451"/>
      <c r="G21" s="453" t="s">
        <v>1376</v>
      </c>
    </row>
    <row r="22" spans="1:7">
      <c r="A22" s="449" t="s">
        <v>1391</v>
      </c>
      <c r="B22" s="450"/>
      <c r="C22" s="451"/>
      <c r="D22" s="452"/>
      <c r="E22" s="450"/>
      <c r="F22" s="451"/>
      <c r="G22" s="453"/>
    </row>
    <row r="23" spans="1:7">
      <c r="A23" s="449" t="s">
        <v>1392</v>
      </c>
      <c r="B23" s="450"/>
      <c r="C23" s="451"/>
      <c r="D23" s="452"/>
      <c r="E23" s="450"/>
      <c r="F23" s="451"/>
      <c r="G23" s="453"/>
    </row>
    <row r="24" spans="1:7">
      <c r="A24" s="449" t="s">
        <v>1393</v>
      </c>
      <c r="B24" s="450" t="s">
        <v>1376</v>
      </c>
      <c r="C24" s="451"/>
      <c r="D24" s="452"/>
      <c r="E24" s="450" t="s">
        <v>1376</v>
      </c>
      <c r="F24" s="451"/>
      <c r="G24" s="453"/>
    </row>
    <row r="25" spans="1:7">
      <c r="A25" s="449" t="s">
        <v>1394</v>
      </c>
      <c r="B25" s="450"/>
      <c r="C25" s="451"/>
      <c r="D25" s="452"/>
      <c r="E25" s="450"/>
      <c r="F25" s="451"/>
      <c r="G25" s="453"/>
    </row>
    <row r="26" spans="1:7">
      <c r="A26" s="449" t="s">
        <v>1395</v>
      </c>
      <c r="B26" s="450"/>
      <c r="C26" s="451"/>
      <c r="D26" s="452"/>
      <c r="E26" s="450"/>
      <c r="F26" s="451"/>
      <c r="G26" s="453"/>
    </row>
    <row r="27" spans="1:7">
      <c r="A27" s="449" t="s">
        <v>1396</v>
      </c>
      <c r="B27" s="450"/>
      <c r="C27" s="451" t="s">
        <v>1376</v>
      </c>
      <c r="D27" s="452"/>
      <c r="E27" s="450"/>
      <c r="F27" s="451" t="s">
        <v>1376</v>
      </c>
      <c r="G27" s="453"/>
    </row>
    <row r="28" spans="1:7">
      <c r="A28" s="449" t="s">
        <v>1397</v>
      </c>
      <c r="B28" s="450"/>
      <c r="C28" s="451"/>
      <c r="D28" s="452"/>
      <c r="E28" s="450"/>
      <c r="F28" s="451"/>
      <c r="G28" s="453"/>
    </row>
    <row r="29" spans="1:7">
      <c r="A29" s="449" t="s">
        <v>1398</v>
      </c>
      <c r="B29" s="450"/>
      <c r="C29" s="451"/>
      <c r="D29" s="452"/>
      <c r="E29" s="450"/>
      <c r="F29" s="451"/>
      <c r="G29" s="453"/>
    </row>
    <row r="30" spans="1:7">
      <c r="A30" s="449" t="s">
        <v>1399</v>
      </c>
      <c r="B30" s="450"/>
      <c r="C30" s="451"/>
      <c r="D30" s="452"/>
      <c r="E30" s="450"/>
      <c r="F30" s="451"/>
      <c r="G30" s="453"/>
    </row>
    <row r="31" spans="1:7">
      <c r="A31" s="449" t="s">
        <v>1400</v>
      </c>
      <c r="B31" s="450"/>
      <c r="C31" s="451"/>
      <c r="D31" s="452"/>
      <c r="E31" s="450"/>
      <c r="F31" s="451"/>
      <c r="G31" s="453"/>
    </row>
    <row r="32" spans="1:7">
      <c r="A32" s="449" t="s">
        <v>1401</v>
      </c>
      <c r="B32" s="450"/>
      <c r="C32" s="451"/>
      <c r="D32" s="452"/>
      <c r="E32" s="450"/>
      <c r="F32" s="451"/>
      <c r="G32" s="453"/>
    </row>
    <row r="33" spans="1:7">
      <c r="A33" s="449" t="s">
        <v>1402</v>
      </c>
      <c r="B33" s="450"/>
      <c r="C33" s="451"/>
      <c r="D33" s="452"/>
      <c r="E33" s="450"/>
      <c r="F33" s="451"/>
      <c r="G33" s="453"/>
    </row>
    <row r="34" spans="1:7">
      <c r="A34" s="449" t="s">
        <v>1403</v>
      </c>
      <c r="B34" s="450" t="s">
        <v>1376</v>
      </c>
      <c r="C34" s="451" t="s">
        <v>1376</v>
      </c>
      <c r="D34" s="452"/>
      <c r="E34" s="450" t="s">
        <v>1376</v>
      </c>
      <c r="F34" s="451" t="s">
        <v>1376</v>
      </c>
      <c r="G34" s="453"/>
    </row>
    <row r="35" spans="1:7">
      <c r="A35" s="449" t="s">
        <v>1404</v>
      </c>
      <c r="B35" s="450"/>
      <c r="C35" s="451" t="s">
        <v>1376</v>
      </c>
      <c r="D35" s="452"/>
      <c r="E35" s="450" t="s">
        <v>1376</v>
      </c>
      <c r="F35" s="451" t="s">
        <v>1376</v>
      </c>
      <c r="G35" s="453"/>
    </row>
    <row r="36" spans="1:7">
      <c r="A36" s="449" t="s">
        <v>1405</v>
      </c>
      <c r="B36" s="450"/>
      <c r="C36" s="451"/>
      <c r="D36" s="452"/>
      <c r="E36" s="450"/>
      <c r="F36" s="451"/>
      <c r="G36" s="453"/>
    </row>
    <row r="37" spans="1:7">
      <c r="A37" s="449" t="s">
        <v>1406</v>
      </c>
      <c r="B37" s="450"/>
      <c r="C37" s="451"/>
      <c r="D37" s="452"/>
      <c r="E37" s="450"/>
      <c r="F37" s="451"/>
      <c r="G37" s="453"/>
    </row>
    <row r="38" spans="1:7">
      <c r="A38" s="449" t="s">
        <v>1407</v>
      </c>
      <c r="B38" s="450"/>
      <c r="C38" s="451"/>
      <c r="D38" s="452"/>
      <c r="E38" s="450"/>
      <c r="F38" s="451"/>
      <c r="G38" s="453"/>
    </row>
    <row r="39" spans="1:7">
      <c r="A39" s="449" t="s">
        <v>1408</v>
      </c>
      <c r="B39" s="450"/>
      <c r="C39" s="451"/>
      <c r="D39" s="452"/>
      <c r="E39" s="450"/>
      <c r="F39" s="451"/>
      <c r="G39" s="453"/>
    </row>
    <row r="40" spans="1:7">
      <c r="A40" s="449" t="s">
        <v>1409</v>
      </c>
      <c r="B40" s="450" t="s">
        <v>1376</v>
      </c>
      <c r="C40" s="451"/>
      <c r="D40" s="452"/>
      <c r="E40" s="450" t="s">
        <v>1376</v>
      </c>
      <c r="F40" s="451"/>
      <c r="G40" s="453"/>
    </row>
    <row r="41" spans="1:7">
      <c r="A41" s="449" t="s">
        <v>1410</v>
      </c>
      <c r="B41" s="450" t="s">
        <v>1376</v>
      </c>
      <c r="C41" s="451"/>
      <c r="D41" s="452"/>
      <c r="E41" s="450" t="s">
        <v>1376</v>
      </c>
      <c r="F41" s="451"/>
      <c r="G41" s="453"/>
    </row>
    <row r="42" spans="1:7">
      <c r="A42" s="449" t="s">
        <v>1411</v>
      </c>
      <c r="B42" s="450" t="s">
        <v>1376</v>
      </c>
      <c r="C42" s="451"/>
      <c r="D42" s="452"/>
      <c r="E42" s="450" t="s">
        <v>1376</v>
      </c>
      <c r="F42" s="451"/>
      <c r="G42" s="453"/>
    </row>
    <row r="43" spans="1:7">
      <c r="A43" s="449" t="s">
        <v>1412</v>
      </c>
      <c r="B43" s="450"/>
      <c r="C43" s="451" t="s">
        <v>1376</v>
      </c>
      <c r="D43" s="452" t="s">
        <v>1376</v>
      </c>
      <c r="E43" s="450"/>
      <c r="F43" s="451" t="s">
        <v>1376</v>
      </c>
      <c r="G43" s="453" t="s">
        <v>1376</v>
      </c>
    </row>
    <row r="44" spans="1:7">
      <c r="A44" s="449" t="s">
        <v>1413</v>
      </c>
      <c r="B44" s="450"/>
      <c r="C44" s="451" t="s">
        <v>1376</v>
      </c>
      <c r="D44" s="452"/>
      <c r="E44" s="450" t="s">
        <v>1376</v>
      </c>
      <c r="F44" s="451" t="s">
        <v>1376</v>
      </c>
      <c r="G44" s="453"/>
    </row>
    <row r="45" spans="1:7">
      <c r="A45" s="449" t="s">
        <v>1414</v>
      </c>
      <c r="B45" s="450"/>
      <c r="C45" s="451"/>
      <c r="D45" s="452"/>
      <c r="E45" s="450"/>
      <c r="F45" s="451"/>
      <c r="G45" s="453"/>
    </row>
    <row r="46" spans="1:7">
      <c r="A46" s="449" t="s">
        <v>1415</v>
      </c>
      <c r="B46" s="450"/>
      <c r="C46" s="451"/>
      <c r="D46" s="452"/>
      <c r="E46" s="450"/>
      <c r="F46" s="451"/>
      <c r="G46" s="453"/>
    </row>
    <row r="47" spans="1:7" ht="13.5" thickBot="1">
      <c r="A47" s="454" t="s">
        <v>1416</v>
      </c>
      <c r="B47" s="455"/>
      <c r="C47" s="456"/>
      <c r="D47" s="457"/>
      <c r="E47" s="455"/>
      <c r="F47" s="456"/>
      <c r="G47" s="458"/>
    </row>
    <row r="48" spans="1:7" ht="13.5" thickBot="1">
      <c r="A48" s="459"/>
      <c r="B48" s="460"/>
      <c r="C48" s="460"/>
      <c r="D48" s="460"/>
      <c r="E48" s="460"/>
      <c r="F48" s="460"/>
      <c r="G48" s="460"/>
    </row>
    <row r="49" spans="1:7">
      <c r="A49" s="461" t="s">
        <v>1417</v>
      </c>
      <c r="B49" s="462"/>
      <c r="C49" s="463" t="s">
        <v>1376</v>
      </c>
      <c r="D49" s="464"/>
      <c r="E49" s="462"/>
      <c r="F49" s="463" t="s">
        <v>1376</v>
      </c>
      <c r="G49" s="465"/>
    </row>
    <row r="50" spans="1:7">
      <c r="A50" s="449" t="s">
        <v>1418</v>
      </c>
      <c r="B50" s="450"/>
      <c r="C50" s="451" t="s">
        <v>1376</v>
      </c>
      <c r="D50" s="452"/>
      <c r="E50" s="450"/>
      <c r="F50" s="451" t="s">
        <v>1376</v>
      </c>
      <c r="G50" s="453"/>
    </row>
    <row r="51" spans="1:7" ht="13.5" thickBot="1">
      <c r="A51" s="454" t="s">
        <v>1419</v>
      </c>
      <c r="B51" s="455"/>
      <c r="C51" s="456" t="s">
        <v>1376</v>
      </c>
      <c r="D51" s="457"/>
      <c r="E51" s="455"/>
      <c r="F51" s="456" t="s">
        <v>1376</v>
      </c>
      <c r="G51" s="458"/>
    </row>
    <row r="52" spans="1:7">
      <c r="A52" s="466" t="s">
        <v>1420</v>
      </c>
    </row>
    <row r="53" spans="1:7">
      <c r="A53" s="466" t="s">
        <v>1421</v>
      </c>
    </row>
  </sheetData>
  <mergeCells count="3">
    <mergeCell ref="A1:G1"/>
    <mergeCell ref="B3:D3"/>
    <mergeCell ref="E3:G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3" sqref="A13"/>
    </sheetView>
  </sheetViews>
  <sheetFormatPr defaultColWidth="0" defaultRowHeight="12.75" zeroHeight="1"/>
  <cols>
    <col min="1" max="1" width="88.7109375" style="412" customWidth="1"/>
    <col min="2" max="2" width="0.7109375" style="401" customWidth="1"/>
    <col min="3" max="16384" width="0" style="401" hidden="1"/>
  </cols>
  <sheetData>
    <row r="1" spans="1:1" ht="18">
      <c r="A1" s="400" t="s">
        <v>317</v>
      </c>
    </row>
    <row r="2" spans="1:1">
      <c r="A2" s="402" t="s">
        <v>938</v>
      </c>
    </row>
    <row r="3" spans="1:1">
      <c r="A3" s="403"/>
    </row>
    <row r="4" spans="1:1" ht="24">
      <c r="A4" s="402" t="s">
        <v>939</v>
      </c>
    </row>
    <row r="5" spans="1:1">
      <c r="A5" s="403"/>
    </row>
    <row r="6" spans="1:1" ht="24">
      <c r="A6" s="404" t="s">
        <v>940</v>
      </c>
    </row>
    <row r="7" spans="1:1" ht="24">
      <c r="A7" s="404" t="s">
        <v>941</v>
      </c>
    </row>
    <row r="8" spans="1:1">
      <c r="A8" s="404" t="s">
        <v>942</v>
      </c>
    </row>
    <row r="9" spans="1:1">
      <c r="A9" s="404"/>
    </row>
    <row r="10" spans="1:1" ht="24">
      <c r="A10" s="404" t="s">
        <v>943</v>
      </c>
    </row>
    <row r="11" spans="1:1" ht="24">
      <c r="A11" s="404" t="s">
        <v>944</v>
      </c>
    </row>
    <row r="12" spans="1:1" ht="36">
      <c r="A12" s="404" t="s">
        <v>945</v>
      </c>
    </row>
    <row r="13" spans="1:1" ht="36">
      <c r="A13" s="404" t="s">
        <v>946</v>
      </c>
    </row>
    <row r="14" spans="1:1" ht="36">
      <c r="A14" s="404" t="s">
        <v>947</v>
      </c>
    </row>
    <row r="15" spans="1:1" ht="24">
      <c r="A15" s="404" t="s">
        <v>948</v>
      </c>
    </row>
    <row r="16" spans="1:1" ht="72">
      <c r="A16" s="404" t="s">
        <v>949</v>
      </c>
    </row>
    <row r="17" spans="1:1">
      <c r="A17" s="404" t="s">
        <v>950</v>
      </c>
    </row>
    <row r="18" spans="1:1">
      <c r="A18" s="404" t="s">
        <v>951</v>
      </c>
    </row>
    <row r="19" spans="1:1" ht="24">
      <c r="A19" s="404" t="s">
        <v>952</v>
      </c>
    </row>
    <row r="20" spans="1:1">
      <c r="A20" s="404" t="s">
        <v>953</v>
      </c>
    </row>
    <row r="21" spans="1:1" ht="24">
      <c r="A21" s="405" t="s">
        <v>954</v>
      </c>
    </row>
    <row r="22" spans="1:1">
      <c r="A22" s="406"/>
    </row>
    <row r="23" spans="1:1" ht="48">
      <c r="A23" s="404" t="s">
        <v>955</v>
      </c>
    </row>
    <row r="24" spans="1:1">
      <c r="A24" s="404" t="s">
        <v>956</v>
      </c>
    </row>
    <row r="25" spans="1:1">
      <c r="A25" s="404" t="s">
        <v>957</v>
      </c>
    </row>
    <row r="26" spans="1:1" ht="24">
      <c r="A26" s="404" t="s">
        <v>958</v>
      </c>
    </row>
    <row r="27" spans="1:1" ht="24">
      <c r="A27" s="404" t="s">
        <v>959</v>
      </c>
    </row>
    <row r="28" spans="1:1" ht="24">
      <c r="A28" s="404" t="s">
        <v>960</v>
      </c>
    </row>
    <row r="29" spans="1:1" ht="24">
      <c r="A29" s="404" t="s">
        <v>961</v>
      </c>
    </row>
    <row r="30" spans="1:1" ht="24">
      <c r="A30" s="404" t="s">
        <v>962</v>
      </c>
    </row>
    <row r="31" spans="1:1" ht="24">
      <c r="A31" s="404" t="s">
        <v>963</v>
      </c>
    </row>
    <row r="32" spans="1:1" ht="36">
      <c r="A32" s="404" t="s">
        <v>964</v>
      </c>
    </row>
    <row r="33" spans="1:1" ht="24">
      <c r="A33" s="404" t="s">
        <v>965</v>
      </c>
    </row>
    <row r="34" spans="1:1" ht="24">
      <c r="A34" s="404" t="s">
        <v>966</v>
      </c>
    </row>
    <row r="35" spans="1:1" ht="24">
      <c r="A35" s="404" t="s">
        <v>967</v>
      </c>
    </row>
    <row r="36" spans="1:1" ht="24">
      <c r="A36" s="404" t="s">
        <v>968</v>
      </c>
    </row>
    <row r="37" spans="1:1" ht="24">
      <c r="A37" s="404" t="s">
        <v>969</v>
      </c>
    </row>
    <row r="38" spans="1:1" ht="36">
      <c r="A38" s="404" t="s">
        <v>970</v>
      </c>
    </row>
    <row r="39" spans="1:1" ht="24">
      <c r="A39" s="404" t="s">
        <v>971</v>
      </c>
    </row>
    <row r="40" spans="1:1" ht="24">
      <c r="A40" s="404" t="s">
        <v>972</v>
      </c>
    </row>
    <row r="41" spans="1:1" ht="24">
      <c r="A41" s="404" t="s">
        <v>973</v>
      </c>
    </row>
    <row r="42" spans="1:1" ht="36">
      <c r="A42" s="404" t="s">
        <v>974</v>
      </c>
    </row>
    <row r="43" spans="1:1" ht="48">
      <c r="A43" s="404" t="s">
        <v>975</v>
      </c>
    </row>
    <row r="44" spans="1:1">
      <c r="A44" s="404" t="s">
        <v>976</v>
      </c>
    </row>
    <row r="45" spans="1:1" ht="24">
      <c r="A45" s="404" t="s">
        <v>977</v>
      </c>
    </row>
    <row r="46" spans="1:1" ht="48">
      <c r="A46" s="405" t="s">
        <v>978</v>
      </c>
    </row>
    <row r="47" spans="1:1" ht="84">
      <c r="A47" s="405" t="s">
        <v>979</v>
      </c>
    </row>
    <row r="48" spans="1:1" ht="24">
      <c r="A48" s="405" t="s">
        <v>980</v>
      </c>
    </row>
    <row r="49" spans="1:1">
      <c r="A49" s="404" t="s">
        <v>981</v>
      </c>
    </row>
    <row r="50" spans="1:1" ht="24">
      <c r="A50" s="404" t="s">
        <v>982</v>
      </c>
    </row>
    <row r="51" spans="1:1" ht="36">
      <c r="A51" s="404" t="s">
        <v>983</v>
      </c>
    </row>
    <row r="52" spans="1:1" ht="24">
      <c r="A52" s="404" t="s">
        <v>984</v>
      </c>
    </row>
    <row r="53" spans="1:1" ht="60">
      <c r="A53" s="404" t="s">
        <v>985</v>
      </c>
    </row>
    <row r="54" spans="1:1" ht="24">
      <c r="A54" s="404" t="s">
        <v>986</v>
      </c>
    </row>
    <row r="55" spans="1:1" ht="36">
      <c r="A55" s="404" t="s">
        <v>987</v>
      </c>
    </row>
    <row r="56" spans="1:1" ht="36">
      <c r="A56" s="404" t="s">
        <v>988</v>
      </c>
    </row>
    <row r="57" spans="1:1" ht="36">
      <c r="A57" s="404" t="s">
        <v>989</v>
      </c>
    </row>
    <row r="58" spans="1:1" ht="36">
      <c r="A58" s="404" t="s">
        <v>990</v>
      </c>
    </row>
    <row r="59" spans="1:1" ht="36">
      <c r="A59" s="404" t="s">
        <v>991</v>
      </c>
    </row>
    <row r="60" spans="1:1" ht="24">
      <c r="A60" s="404" t="s">
        <v>992</v>
      </c>
    </row>
    <row r="61" spans="1:1">
      <c r="A61" s="404" t="s">
        <v>993</v>
      </c>
    </row>
    <row r="62" spans="1:1" ht="24">
      <c r="A62" s="404" t="s">
        <v>994</v>
      </c>
    </row>
    <row r="63" spans="1:1" ht="24">
      <c r="A63" s="404" t="s">
        <v>995</v>
      </c>
    </row>
    <row r="64" spans="1:1" ht="24">
      <c r="A64" s="404" t="s">
        <v>996</v>
      </c>
    </row>
    <row r="65" spans="1:1" ht="48">
      <c r="A65" s="404" t="s">
        <v>997</v>
      </c>
    </row>
    <row r="66" spans="1:1">
      <c r="A66" s="404" t="s">
        <v>998</v>
      </c>
    </row>
    <row r="67" spans="1:1">
      <c r="A67" s="404" t="s">
        <v>999</v>
      </c>
    </row>
    <row r="68" spans="1:1" ht="36">
      <c r="A68" s="404" t="s">
        <v>1000</v>
      </c>
    </row>
    <row r="69" spans="1:1" ht="24">
      <c r="A69" s="404" t="s">
        <v>1001</v>
      </c>
    </row>
    <row r="70" spans="1:1" ht="24">
      <c r="A70" s="404" t="s">
        <v>1002</v>
      </c>
    </row>
    <row r="71" spans="1:1" ht="24">
      <c r="A71" s="404" t="s">
        <v>1003</v>
      </c>
    </row>
    <row r="72" spans="1:1" ht="24">
      <c r="A72" s="404" t="s">
        <v>1004</v>
      </c>
    </row>
    <row r="73" spans="1:1">
      <c r="A73" s="404" t="s">
        <v>1005</v>
      </c>
    </row>
    <row r="74" spans="1:1" ht="24">
      <c r="A74" s="404" t="s">
        <v>1006</v>
      </c>
    </row>
    <row r="75" spans="1:1" ht="24">
      <c r="A75" s="404" t="s">
        <v>1007</v>
      </c>
    </row>
    <row r="76" spans="1:1" ht="24">
      <c r="A76" s="404" t="s">
        <v>1008</v>
      </c>
    </row>
    <row r="77" spans="1:1">
      <c r="A77" s="404"/>
    </row>
    <row r="78" spans="1:1">
      <c r="A78" s="404" t="s">
        <v>1009</v>
      </c>
    </row>
    <row r="79" spans="1:1" ht="24">
      <c r="A79" s="404" t="s">
        <v>1010</v>
      </c>
    </row>
    <row r="80" spans="1:1" ht="48">
      <c r="A80" s="405" t="s">
        <v>1011</v>
      </c>
    </row>
    <row r="81" spans="1:1" ht="24">
      <c r="A81" s="404" t="s">
        <v>1012</v>
      </c>
    </row>
    <row r="82" spans="1:1" ht="24">
      <c r="A82" s="404" t="s">
        <v>1013</v>
      </c>
    </row>
    <row r="83" spans="1:1">
      <c r="A83" s="403"/>
    </row>
    <row r="84" spans="1:1" ht="36">
      <c r="A84" s="405" t="s">
        <v>1014</v>
      </c>
    </row>
    <row r="85" spans="1:1">
      <c r="A85" s="406"/>
    </row>
    <row r="86" spans="1:1" ht="24">
      <c r="A86" s="407" t="s">
        <v>1015</v>
      </c>
    </row>
    <row r="87" spans="1:1" ht="24">
      <c r="A87" s="404" t="s">
        <v>1016</v>
      </c>
    </row>
    <row r="88" spans="1:1">
      <c r="A88" s="404" t="s">
        <v>1017</v>
      </c>
    </row>
    <row r="89" spans="1:1" ht="24">
      <c r="A89" s="404" t="s">
        <v>1018</v>
      </c>
    </row>
    <row r="90" spans="1:1" ht="24">
      <c r="A90" s="404" t="s">
        <v>1019</v>
      </c>
    </row>
    <row r="91" spans="1:1" ht="24">
      <c r="A91" s="404" t="s">
        <v>1020</v>
      </c>
    </row>
    <row r="92" spans="1:1" ht="24">
      <c r="A92" s="404" t="s">
        <v>1021</v>
      </c>
    </row>
    <row r="93" spans="1:1" ht="24">
      <c r="A93" s="404" t="s">
        <v>1022</v>
      </c>
    </row>
    <row r="94" spans="1:1" ht="36">
      <c r="A94" s="404" t="s">
        <v>1023</v>
      </c>
    </row>
    <row r="95" spans="1:1" ht="24">
      <c r="A95" s="404" t="s">
        <v>1024</v>
      </c>
    </row>
    <row r="96" spans="1:1" ht="24">
      <c r="A96" s="404" t="s">
        <v>1025</v>
      </c>
    </row>
    <row r="97" spans="1:1">
      <c r="A97" s="403"/>
    </row>
    <row r="98" spans="1:1" ht="36">
      <c r="A98" s="408" t="s">
        <v>1026</v>
      </c>
    </row>
    <row r="99" spans="1:1">
      <c r="A99" s="403"/>
    </row>
    <row r="100" spans="1:1" ht="36">
      <c r="A100" s="408" t="s">
        <v>1027</v>
      </c>
    </row>
    <row r="101" spans="1:1">
      <c r="A101" s="409"/>
    </row>
    <row r="102" spans="1:1" ht="36">
      <c r="A102" s="408" t="s">
        <v>1028</v>
      </c>
    </row>
    <row r="103" spans="1:1">
      <c r="A103" s="404"/>
    </row>
    <row r="104" spans="1:1" ht="24">
      <c r="A104" s="404" t="s">
        <v>1029</v>
      </c>
    </row>
    <row r="105" spans="1:1" ht="24">
      <c r="A105" s="404" t="s">
        <v>1030</v>
      </c>
    </row>
    <row r="106" spans="1:1" ht="36">
      <c r="A106" s="404" t="s">
        <v>1031</v>
      </c>
    </row>
    <row r="107" spans="1:1">
      <c r="A107" s="404" t="s">
        <v>1032</v>
      </c>
    </row>
    <row r="108" spans="1:1" ht="24">
      <c r="A108" s="404" t="s">
        <v>1033</v>
      </c>
    </row>
    <row r="109" spans="1:1" ht="24">
      <c r="A109" s="404" t="s">
        <v>1034</v>
      </c>
    </row>
    <row r="110" spans="1:1" ht="36">
      <c r="A110" s="404" t="s">
        <v>1035</v>
      </c>
    </row>
    <row r="111" spans="1:1" ht="24">
      <c r="A111" s="404" t="s">
        <v>1036</v>
      </c>
    </row>
    <row r="112" spans="1:1" ht="60">
      <c r="A112" s="404" t="s">
        <v>1037</v>
      </c>
    </row>
    <row r="113" spans="1:1" ht="36">
      <c r="A113" s="404" t="s">
        <v>1038</v>
      </c>
    </row>
    <row r="114" spans="1:1" ht="24">
      <c r="A114" s="404" t="s">
        <v>1039</v>
      </c>
    </row>
    <row r="115" spans="1:1" ht="24">
      <c r="A115" s="404" t="s">
        <v>1040</v>
      </c>
    </row>
    <row r="116" spans="1:1" ht="36">
      <c r="A116" s="404" t="s">
        <v>1041</v>
      </c>
    </row>
    <row r="117" spans="1:1" ht="60">
      <c r="A117" s="404" t="s">
        <v>1042</v>
      </c>
    </row>
    <row r="118" spans="1:1" ht="24">
      <c r="A118" s="404" t="s">
        <v>1043</v>
      </c>
    </row>
    <row r="119" spans="1:1" ht="24">
      <c r="A119" s="404" t="s">
        <v>1044</v>
      </c>
    </row>
    <row r="120" spans="1:1" ht="24">
      <c r="A120" s="404" t="s">
        <v>1045</v>
      </c>
    </row>
    <row r="121" spans="1:1">
      <c r="A121" s="404" t="s">
        <v>1046</v>
      </c>
    </row>
    <row r="122" spans="1:1" ht="36">
      <c r="A122" s="404" t="s">
        <v>1047</v>
      </c>
    </row>
    <row r="123" spans="1:1" ht="48">
      <c r="A123" s="404" t="s">
        <v>1048</v>
      </c>
    </row>
    <row r="124" spans="1:1" ht="24">
      <c r="A124" s="404" t="s">
        <v>1049</v>
      </c>
    </row>
    <row r="125" spans="1:1" ht="24">
      <c r="A125" s="404" t="s">
        <v>1050</v>
      </c>
    </row>
    <row r="126" spans="1:1" ht="36">
      <c r="A126" s="404" t="s">
        <v>1051</v>
      </c>
    </row>
    <row r="127" spans="1:1">
      <c r="A127" s="404"/>
    </row>
    <row r="128" spans="1:1" ht="24">
      <c r="A128" s="404" t="s">
        <v>1052</v>
      </c>
    </row>
    <row r="129" spans="1:1" ht="24">
      <c r="A129" s="404" t="s">
        <v>1053</v>
      </c>
    </row>
    <row r="130" spans="1:1">
      <c r="A130" s="404" t="s">
        <v>1054</v>
      </c>
    </row>
    <row r="131" spans="1:1" ht="24">
      <c r="A131" s="404" t="s">
        <v>1055</v>
      </c>
    </row>
    <row r="132" spans="1:1">
      <c r="A132" s="404"/>
    </row>
    <row r="133" spans="1:1" ht="24">
      <c r="A133" s="404" t="s">
        <v>1056</v>
      </c>
    </row>
    <row r="134" spans="1:1">
      <c r="A134" s="403"/>
    </row>
    <row r="135" spans="1:1" ht="24">
      <c r="A135" s="404" t="s">
        <v>1057</v>
      </c>
    </row>
    <row r="136" spans="1:1" ht="24">
      <c r="A136" s="404" t="s">
        <v>1058</v>
      </c>
    </row>
    <row r="137" spans="1:1" ht="36">
      <c r="A137" s="404" t="s">
        <v>1059</v>
      </c>
    </row>
    <row r="138" spans="1:1" ht="24">
      <c r="A138" s="404" t="s">
        <v>1060</v>
      </c>
    </row>
    <row r="139" spans="1:1" ht="24">
      <c r="A139" s="404" t="s">
        <v>1061</v>
      </c>
    </row>
    <row r="140" spans="1:1" ht="24">
      <c r="A140" s="404" t="s">
        <v>1062</v>
      </c>
    </row>
    <row r="141" spans="1:1" ht="24">
      <c r="A141" s="404" t="s">
        <v>1063</v>
      </c>
    </row>
    <row r="142" spans="1:1">
      <c r="A142" s="404" t="s">
        <v>1064</v>
      </c>
    </row>
    <row r="143" spans="1:1" ht="24">
      <c r="A143" s="404" t="s">
        <v>1065</v>
      </c>
    </row>
    <row r="144" spans="1:1" ht="36">
      <c r="A144" s="404" t="s">
        <v>1066</v>
      </c>
    </row>
    <row r="145" spans="1:1">
      <c r="A145" s="410"/>
    </row>
    <row r="146" spans="1:1">
      <c r="A146" s="410"/>
    </row>
    <row r="147" spans="1:1" ht="14.25">
      <c r="A147" s="411" t="s">
        <v>409</v>
      </c>
    </row>
    <row r="148" spans="1:1">
      <c r="A148" s="410"/>
    </row>
    <row r="149" spans="1:1" ht="36">
      <c r="A149" s="404" t="s">
        <v>1067</v>
      </c>
    </row>
    <row r="150" spans="1:1">
      <c r="A150" s="404"/>
    </row>
    <row r="151" spans="1:1" ht="24">
      <c r="A151" s="404" t="s">
        <v>1068</v>
      </c>
    </row>
    <row r="152" spans="1:1">
      <c r="A152" s="403"/>
    </row>
    <row r="153" spans="1:1" ht="36">
      <c r="A153" s="404" t="s">
        <v>1069</v>
      </c>
    </row>
    <row r="154" spans="1:1">
      <c r="A154" s="403"/>
    </row>
    <row r="155" spans="1:1" ht="24">
      <c r="A155" s="404" t="s">
        <v>1070</v>
      </c>
    </row>
    <row r="156" spans="1:1">
      <c r="A156" s="403"/>
    </row>
    <row r="157" spans="1:1">
      <c r="A157" s="404" t="s">
        <v>1071</v>
      </c>
    </row>
    <row r="158" spans="1:1">
      <c r="A158" s="403"/>
    </row>
    <row r="159" spans="1:1" ht="36">
      <c r="A159" s="404" t="s">
        <v>1072</v>
      </c>
    </row>
    <row r="160" spans="1:1">
      <c r="A160" s="403"/>
    </row>
    <row r="161" spans="1:1" ht="24">
      <c r="A161" s="404" t="s">
        <v>1073</v>
      </c>
    </row>
    <row r="162" spans="1:1">
      <c r="A162" s="403"/>
    </row>
    <row r="163" spans="1:1" ht="24">
      <c r="A163" s="404" t="s">
        <v>1074</v>
      </c>
    </row>
    <row r="164" spans="1:1">
      <c r="A164" s="403"/>
    </row>
    <row r="165" spans="1:1" ht="48">
      <c r="A165" s="404" t="s">
        <v>1075</v>
      </c>
    </row>
    <row r="166" spans="1:1">
      <c r="A166" s="403"/>
    </row>
    <row r="167" spans="1:1">
      <c r="A167" s="404" t="s">
        <v>309</v>
      </c>
    </row>
    <row r="168" spans="1:1">
      <c r="A168" s="404"/>
    </row>
    <row r="169" spans="1:1">
      <c r="A169" s="45"/>
    </row>
    <row r="170" spans="1:1">
      <c r="A170" s="403" t="s">
        <v>1076</v>
      </c>
    </row>
    <row r="171" spans="1:1">
      <c r="A171" s="403" t="s">
        <v>1077</v>
      </c>
    </row>
    <row r="172" spans="1:1">
      <c r="A172" s="403" t="s">
        <v>1078</v>
      </c>
    </row>
    <row r="173" spans="1:1">
      <c r="A173" s="403" t="s">
        <v>1079</v>
      </c>
    </row>
    <row r="174" spans="1:1">
      <c r="A174" s="403" t="s">
        <v>1080</v>
      </c>
    </row>
    <row r="175" spans="1:1">
      <c r="A175" s="403" t="s">
        <v>1081</v>
      </c>
    </row>
    <row r="176" spans="1:1">
      <c r="A176" s="403" t="s">
        <v>1082</v>
      </c>
    </row>
    <row r="177" spans="1:1">
      <c r="A177" s="403" t="s">
        <v>1083</v>
      </c>
    </row>
    <row r="178" spans="1:1">
      <c r="A178" s="403" t="s">
        <v>1084</v>
      </c>
    </row>
    <row r="179" spans="1:1">
      <c r="A179" s="45"/>
    </row>
    <row r="180" spans="1:1">
      <c r="A180" s="403"/>
    </row>
    <row r="181" spans="1:1" ht="24">
      <c r="A181" s="404" t="s">
        <v>1085</v>
      </c>
    </row>
    <row r="182" spans="1:1">
      <c r="A182" s="403"/>
    </row>
    <row r="183" spans="1:1" ht="24">
      <c r="A183" s="404"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CDS-A</vt:lpstr>
      <vt:lpstr>CDS-B</vt:lpstr>
      <vt:lpstr>CDS-C</vt:lpstr>
      <vt:lpstr>CDS-D</vt:lpstr>
      <vt:lpstr>CDS-E</vt:lpstr>
      <vt:lpstr>CDS-F</vt:lpstr>
      <vt:lpstr>CDS-G</vt:lpstr>
      <vt:lpstr>CDS-H</vt:lpstr>
      <vt:lpstr>CDS-I</vt:lpstr>
      <vt:lpstr>CDS-J</vt:lpstr>
      <vt:lpstr>CDS+K1</vt:lpstr>
      <vt:lpstr>CDS+K2,3</vt:lpstr>
      <vt:lpstr>CDS+K4</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William Clark</cp:lastModifiedBy>
  <cp:lastPrinted>2016-01-14T13:17:04Z</cp:lastPrinted>
  <dcterms:created xsi:type="dcterms:W3CDTF">2001-06-11T17:38:48Z</dcterms:created>
  <dcterms:modified xsi:type="dcterms:W3CDTF">2022-02-28T16:20:10Z</dcterms:modified>
</cp:coreProperties>
</file>